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001\Desktop\歯科医師会　雇用調整助成金\添付用\"/>
    </mc:Choice>
  </mc:AlternateContent>
  <xr:revisionPtr revIDLastSave="0" documentId="13_ncr:1_{528228CA-0B66-4DA4-AF8B-635BBC605D3A}" xr6:coauthVersionLast="45" xr6:coauthVersionMax="45" xr10:uidLastSave="{00000000-0000-0000-0000-000000000000}"/>
  <bookViews>
    <workbookView xWindow="28680" yWindow="-120" windowWidth="29040" windowHeight="15840" xr2:uid="{05D589B3-0564-4788-ACCC-2BF6E4ED1097}"/>
  </bookViews>
  <sheets>
    <sheet name="(月給）休業手当計算シート" sheetId="1" r:id="rId1"/>
    <sheet name="（時給）休業手当計算シート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4" i="2" l="1"/>
  <c r="F34" i="2"/>
  <c r="G34" i="2"/>
  <c r="H34" i="2"/>
  <c r="I34" i="2"/>
  <c r="J34" i="2"/>
  <c r="K34" i="2"/>
  <c r="L34" i="2"/>
  <c r="M34" i="2"/>
  <c r="N34" i="2"/>
  <c r="O34" i="2"/>
  <c r="P34" i="2"/>
  <c r="Q34" i="2"/>
  <c r="R34" i="2"/>
  <c r="E35" i="2"/>
  <c r="F35" i="2"/>
  <c r="G35" i="2"/>
  <c r="H35" i="2"/>
  <c r="I35" i="2"/>
  <c r="J35" i="2"/>
  <c r="K35" i="2"/>
  <c r="L35" i="2"/>
  <c r="M35" i="2"/>
  <c r="N35" i="2"/>
  <c r="O35" i="2"/>
  <c r="P35" i="2"/>
  <c r="Q35" i="2"/>
  <c r="R35" i="2"/>
  <c r="I14" i="2"/>
  <c r="M14" i="2"/>
  <c r="Q14" i="2"/>
  <c r="Q16" i="2" s="1"/>
  <c r="Q19" i="2" s="1"/>
  <c r="S36" i="2"/>
  <c r="R32" i="2"/>
  <c r="Q32" i="2"/>
  <c r="P32" i="2"/>
  <c r="O32" i="2"/>
  <c r="N32" i="2"/>
  <c r="M32" i="2"/>
  <c r="L32" i="2"/>
  <c r="K32" i="2"/>
  <c r="J32" i="2"/>
  <c r="I32" i="2"/>
  <c r="H32" i="2"/>
  <c r="G32" i="2"/>
  <c r="S32" i="2" s="1"/>
  <c r="F32" i="2"/>
  <c r="E32" i="2"/>
  <c r="D32" i="2"/>
  <c r="R31" i="2"/>
  <c r="Q31" i="2"/>
  <c r="P31" i="2"/>
  <c r="O31" i="2"/>
  <c r="N31" i="2"/>
  <c r="M31" i="2"/>
  <c r="L31" i="2"/>
  <c r="K31" i="2"/>
  <c r="J31" i="2"/>
  <c r="I31" i="2"/>
  <c r="H31" i="2"/>
  <c r="G31" i="2"/>
  <c r="F31" i="2"/>
  <c r="E31" i="2"/>
  <c r="D31" i="2"/>
  <c r="R30" i="2"/>
  <c r="Q30" i="2"/>
  <c r="P30" i="2"/>
  <c r="O30" i="2"/>
  <c r="N30" i="2"/>
  <c r="M30" i="2"/>
  <c r="L30" i="2"/>
  <c r="K30" i="2"/>
  <c r="J30" i="2"/>
  <c r="I30" i="2"/>
  <c r="H30" i="2"/>
  <c r="G30" i="2"/>
  <c r="F30" i="2"/>
  <c r="E30" i="2"/>
  <c r="D30" i="2"/>
  <c r="R29" i="2"/>
  <c r="Q29" i="2"/>
  <c r="P29" i="2"/>
  <c r="O29" i="2"/>
  <c r="N29" i="2"/>
  <c r="M29" i="2"/>
  <c r="L29" i="2"/>
  <c r="K29" i="2"/>
  <c r="J29" i="2"/>
  <c r="I29" i="2"/>
  <c r="H29" i="2"/>
  <c r="G29" i="2"/>
  <c r="F29" i="2"/>
  <c r="E29" i="2"/>
  <c r="D29" i="2"/>
  <c r="R28" i="2"/>
  <c r="Q28" i="2"/>
  <c r="P28" i="2"/>
  <c r="O28" i="2"/>
  <c r="N28" i="2"/>
  <c r="M28" i="2"/>
  <c r="L28" i="2"/>
  <c r="K28" i="2"/>
  <c r="J28" i="2"/>
  <c r="I28" i="2"/>
  <c r="H28" i="2"/>
  <c r="G28" i="2"/>
  <c r="F28" i="2"/>
  <c r="E28" i="2"/>
  <c r="D28" i="2"/>
  <c r="R27" i="2"/>
  <c r="Q27" i="2"/>
  <c r="P27" i="2"/>
  <c r="O27" i="2"/>
  <c r="N27" i="2"/>
  <c r="M27" i="2"/>
  <c r="L27" i="2"/>
  <c r="K27" i="2"/>
  <c r="J27" i="2"/>
  <c r="I27" i="2"/>
  <c r="H27" i="2"/>
  <c r="G27" i="2"/>
  <c r="F27" i="2"/>
  <c r="E27" i="2"/>
  <c r="D27" i="2"/>
  <c r="R26" i="2"/>
  <c r="Q26" i="2"/>
  <c r="P26" i="2"/>
  <c r="O26" i="2"/>
  <c r="N26" i="2"/>
  <c r="M26" i="2"/>
  <c r="L26" i="2"/>
  <c r="K26" i="2"/>
  <c r="J26" i="2"/>
  <c r="I26" i="2"/>
  <c r="H26" i="2"/>
  <c r="G26" i="2"/>
  <c r="F26" i="2"/>
  <c r="E26" i="2"/>
  <c r="D26" i="2"/>
  <c r="R25" i="2"/>
  <c r="Q25" i="2"/>
  <c r="P25" i="2"/>
  <c r="O25" i="2"/>
  <c r="N25" i="2"/>
  <c r="M25" i="2"/>
  <c r="L25" i="2"/>
  <c r="K25" i="2"/>
  <c r="J25" i="2"/>
  <c r="I25" i="2"/>
  <c r="H25" i="2"/>
  <c r="G25" i="2"/>
  <c r="F25" i="2"/>
  <c r="E25" i="2"/>
  <c r="D25" i="2"/>
  <c r="S17" i="2"/>
  <c r="S13" i="2"/>
  <c r="R12" i="2"/>
  <c r="R14" i="2" s="1"/>
  <c r="Q12" i="2"/>
  <c r="P12" i="2"/>
  <c r="P14" i="2" s="1"/>
  <c r="O12" i="2"/>
  <c r="O14" i="2" s="1"/>
  <c r="N12" i="2"/>
  <c r="N14" i="2" s="1"/>
  <c r="M12" i="2"/>
  <c r="L12" i="2"/>
  <c r="L14" i="2" s="1"/>
  <c r="K12" i="2"/>
  <c r="K14" i="2" s="1"/>
  <c r="J12" i="2"/>
  <c r="J14" i="2" s="1"/>
  <c r="I12" i="2"/>
  <c r="H12" i="2"/>
  <c r="H14" i="2" s="1"/>
  <c r="G12" i="2"/>
  <c r="G14" i="2" s="1"/>
  <c r="F12" i="2"/>
  <c r="F14" i="2" s="1"/>
  <c r="E12" i="2"/>
  <c r="D12" i="2"/>
  <c r="D14" i="2" s="1"/>
  <c r="S11" i="2"/>
  <c r="S10" i="2"/>
  <c r="S9" i="2"/>
  <c r="S8" i="2"/>
  <c r="S7" i="2"/>
  <c r="S6" i="2"/>
  <c r="S5" i="2"/>
  <c r="D26" i="1"/>
  <c r="S31" i="2" l="1"/>
  <c r="G33" i="2"/>
  <c r="K33" i="2"/>
  <c r="O33" i="2"/>
  <c r="S27" i="2"/>
  <c r="I15" i="2"/>
  <c r="I18" i="2" s="1"/>
  <c r="M15" i="2"/>
  <c r="M18" i="2" s="1"/>
  <c r="S30" i="2"/>
  <c r="E14" i="2"/>
  <c r="E16" i="2" s="1"/>
  <c r="E19" i="2" s="1"/>
  <c r="D33" i="2"/>
  <c r="S12" i="2"/>
  <c r="H33" i="2"/>
  <c r="L33" i="2"/>
  <c r="P33" i="2"/>
  <c r="E33" i="2"/>
  <c r="I33" i="2"/>
  <c r="M33" i="2"/>
  <c r="Q33" i="2"/>
  <c r="S29" i="2"/>
  <c r="F33" i="2"/>
  <c r="J33" i="2"/>
  <c r="N33" i="2"/>
  <c r="R33" i="2"/>
  <c r="S28" i="2"/>
  <c r="H16" i="2"/>
  <c r="H19" i="2" s="1"/>
  <c r="H15" i="2"/>
  <c r="H18" i="2" s="1"/>
  <c r="L16" i="2"/>
  <c r="L19" i="2" s="1"/>
  <c r="L15" i="2"/>
  <c r="L18" i="2" s="1"/>
  <c r="P16" i="2"/>
  <c r="P19" i="2" s="1"/>
  <c r="P15" i="2"/>
  <c r="P18" i="2" s="1"/>
  <c r="F16" i="2"/>
  <c r="F19" i="2" s="1"/>
  <c r="F15" i="2"/>
  <c r="F18" i="2" s="1"/>
  <c r="F21" i="2" s="1"/>
  <c r="J16" i="2"/>
  <c r="J19" i="2" s="1"/>
  <c r="J15" i="2"/>
  <c r="J18" i="2" s="1"/>
  <c r="N16" i="2"/>
  <c r="N19" i="2" s="1"/>
  <c r="N15" i="2"/>
  <c r="N18" i="2" s="1"/>
  <c r="N21" i="2" s="1"/>
  <c r="R16" i="2"/>
  <c r="R19" i="2" s="1"/>
  <c r="R15" i="2"/>
  <c r="R18" i="2" s="1"/>
  <c r="E15" i="2"/>
  <c r="E18" i="2" s="1"/>
  <c r="Q15" i="2"/>
  <c r="Q18" i="2" s="1"/>
  <c r="Q20" i="2" s="1"/>
  <c r="M16" i="2"/>
  <c r="M19" i="2" s="1"/>
  <c r="J21" i="2"/>
  <c r="R21" i="2"/>
  <c r="S26" i="2"/>
  <c r="I16" i="2"/>
  <c r="I19" i="2" s="1"/>
  <c r="I20" i="2" s="1"/>
  <c r="E34" i="1"/>
  <c r="F34" i="1"/>
  <c r="G34" i="1"/>
  <c r="H34" i="1"/>
  <c r="I34" i="1"/>
  <c r="J34" i="1"/>
  <c r="K34" i="1"/>
  <c r="L34" i="1"/>
  <c r="M34" i="1"/>
  <c r="N34" i="1"/>
  <c r="O34" i="1"/>
  <c r="P34" i="1"/>
  <c r="Q34" i="1"/>
  <c r="R34" i="1"/>
  <c r="D34" i="1"/>
  <c r="E26" i="1"/>
  <c r="F26" i="1"/>
  <c r="G26" i="1"/>
  <c r="H26" i="1"/>
  <c r="I26" i="1"/>
  <c r="J26" i="1"/>
  <c r="K26" i="1"/>
  <c r="L26" i="1"/>
  <c r="M26" i="1"/>
  <c r="N26" i="1"/>
  <c r="O26" i="1"/>
  <c r="P26" i="1"/>
  <c r="Q26" i="1"/>
  <c r="R26" i="1"/>
  <c r="E27" i="1"/>
  <c r="F27" i="1"/>
  <c r="G27" i="1"/>
  <c r="H27" i="1"/>
  <c r="I27" i="1"/>
  <c r="J27" i="1"/>
  <c r="K27" i="1"/>
  <c r="L27" i="1"/>
  <c r="M27" i="1"/>
  <c r="N27" i="1"/>
  <c r="O27" i="1"/>
  <c r="P27" i="1"/>
  <c r="Q27" i="1"/>
  <c r="R27" i="1"/>
  <c r="E28" i="1"/>
  <c r="F28" i="1"/>
  <c r="G28" i="1"/>
  <c r="H28" i="1"/>
  <c r="I28" i="1"/>
  <c r="J28" i="1"/>
  <c r="K28" i="1"/>
  <c r="L28" i="1"/>
  <c r="M28" i="1"/>
  <c r="N28" i="1"/>
  <c r="O28" i="1"/>
  <c r="P28" i="1"/>
  <c r="Q28" i="1"/>
  <c r="R28" i="1"/>
  <c r="E29" i="1"/>
  <c r="F29" i="1"/>
  <c r="G29" i="1"/>
  <c r="H29" i="1"/>
  <c r="I29" i="1"/>
  <c r="J29" i="1"/>
  <c r="K29" i="1"/>
  <c r="L29" i="1"/>
  <c r="M29" i="1"/>
  <c r="N29" i="1"/>
  <c r="O29" i="1"/>
  <c r="P29" i="1"/>
  <c r="Q29" i="1"/>
  <c r="R29" i="1"/>
  <c r="E30" i="1"/>
  <c r="F30" i="1"/>
  <c r="G30" i="1"/>
  <c r="H30" i="1"/>
  <c r="I30" i="1"/>
  <c r="J30" i="1"/>
  <c r="K30" i="1"/>
  <c r="L30" i="1"/>
  <c r="M30" i="1"/>
  <c r="N30" i="1"/>
  <c r="O30" i="1"/>
  <c r="P30" i="1"/>
  <c r="Q30" i="1"/>
  <c r="R30" i="1"/>
  <c r="E31" i="1"/>
  <c r="F31" i="1"/>
  <c r="G31" i="1"/>
  <c r="H31" i="1"/>
  <c r="I31" i="1"/>
  <c r="J31" i="1"/>
  <c r="K31" i="1"/>
  <c r="L31" i="1"/>
  <c r="M31" i="1"/>
  <c r="N31" i="1"/>
  <c r="O31" i="1"/>
  <c r="P31" i="1"/>
  <c r="Q31" i="1"/>
  <c r="R31" i="1"/>
  <c r="E32" i="1"/>
  <c r="F32" i="1"/>
  <c r="G32" i="1"/>
  <c r="H32" i="1"/>
  <c r="I32" i="1"/>
  <c r="J32" i="1"/>
  <c r="K32" i="1"/>
  <c r="L32" i="1"/>
  <c r="M32" i="1"/>
  <c r="N32" i="1"/>
  <c r="O32" i="1"/>
  <c r="P32" i="1"/>
  <c r="Q32" i="1"/>
  <c r="R32" i="1"/>
  <c r="D27" i="1"/>
  <c r="D28" i="1"/>
  <c r="D29" i="1"/>
  <c r="D30" i="1"/>
  <c r="D31" i="1"/>
  <c r="D32" i="1"/>
  <c r="B38" i="1"/>
  <c r="E25" i="1"/>
  <c r="F25" i="1"/>
  <c r="G25" i="1"/>
  <c r="H25" i="1"/>
  <c r="I25" i="1"/>
  <c r="J25" i="1"/>
  <c r="K25" i="1"/>
  <c r="L25" i="1"/>
  <c r="M25" i="1"/>
  <c r="N25" i="1"/>
  <c r="O25" i="1"/>
  <c r="P25" i="1"/>
  <c r="Q25" i="1"/>
  <c r="R25" i="1"/>
  <c r="D25" i="1"/>
  <c r="D35" i="2" l="1"/>
  <c r="D34" i="2"/>
  <c r="M20" i="2"/>
  <c r="E20" i="2"/>
  <c r="P21" i="2"/>
  <c r="H21" i="2"/>
  <c r="S33" i="2"/>
  <c r="E21" i="2"/>
  <c r="L20" i="2"/>
  <c r="E37" i="2"/>
  <c r="E38" i="2"/>
  <c r="P38" i="2"/>
  <c r="P37" i="2"/>
  <c r="N20" i="2"/>
  <c r="F20" i="2"/>
  <c r="Q21" i="2"/>
  <c r="O38" i="2"/>
  <c r="O37" i="2"/>
  <c r="O16" i="2"/>
  <c r="O19" i="2" s="1"/>
  <c r="O15" i="2"/>
  <c r="O18" i="2" s="1"/>
  <c r="N38" i="2"/>
  <c r="N37" i="2"/>
  <c r="F38" i="2"/>
  <c r="F37" i="2"/>
  <c r="M37" i="2"/>
  <c r="M38" i="2"/>
  <c r="D16" i="2"/>
  <c r="D15" i="2"/>
  <c r="S14" i="2"/>
  <c r="K16" i="2"/>
  <c r="K19" i="2" s="1"/>
  <c r="K15" i="2"/>
  <c r="K18" i="2" s="1"/>
  <c r="G16" i="2"/>
  <c r="G19" i="2" s="1"/>
  <c r="G15" i="2"/>
  <c r="G18" i="2" s="1"/>
  <c r="R38" i="2"/>
  <c r="R37" i="2"/>
  <c r="J38" i="2"/>
  <c r="J37" i="2"/>
  <c r="K38" i="2"/>
  <c r="K37" i="2"/>
  <c r="Q37" i="2"/>
  <c r="Q38" i="2"/>
  <c r="I37" i="2"/>
  <c r="I38" i="2"/>
  <c r="M21" i="2"/>
  <c r="L38" i="2"/>
  <c r="L37" i="2"/>
  <c r="P20" i="2"/>
  <c r="H20" i="2"/>
  <c r="H38" i="2"/>
  <c r="H37" i="2"/>
  <c r="R20" i="2"/>
  <c r="J20" i="2"/>
  <c r="I21" i="2"/>
  <c r="G38" i="2"/>
  <c r="G37" i="2"/>
  <c r="L21" i="2"/>
  <c r="E12" i="1"/>
  <c r="S31" i="1"/>
  <c r="G39" i="2" l="1"/>
  <c r="I40" i="2"/>
  <c r="R39" i="2"/>
  <c r="K39" i="2"/>
  <c r="F40" i="2"/>
  <c r="O21" i="2"/>
  <c r="K20" i="2"/>
  <c r="E40" i="2"/>
  <c r="H39" i="2"/>
  <c r="L39" i="2"/>
  <c r="Q39" i="2"/>
  <c r="J40" i="2"/>
  <c r="G21" i="2"/>
  <c r="M40" i="2"/>
  <c r="N39" i="2"/>
  <c r="O39" i="2"/>
  <c r="P40" i="2"/>
  <c r="E39" i="2"/>
  <c r="S35" i="2"/>
  <c r="D38" i="2"/>
  <c r="Q40" i="2"/>
  <c r="J39" i="2"/>
  <c r="G20" i="2"/>
  <c r="D18" i="2"/>
  <c r="S15" i="2"/>
  <c r="P39" i="2"/>
  <c r="G40" i="2"/>
  <c r="I39" i="2"/>
  <c r="K40" i="2"/>
  <c r="R40" i="2"/>
  <c r="K21" i="2"/>
  <c r="D19" i="2"/>
  <c r="S16" i="2"/>
  <c r="F39" i="2"/>
  <c r="O20" i="2"/>
  <c r="S34" i="2"/>
  <c r="D37" i="2"/>
  <c r="H40" i="2"/>
  <c r="L40" i="2"/>
  <c r="M39" i="2"/>
  <c r="N40" i="2"/>
  <c r="O40" i="2"/>
  <c r="S5" i="1"/>
  <c r="D12" i="1"/>
  <c r="D14" i="1" s="1"/>
  <c r="D16" i="1" s="1"/>
  <c r="S39" i="1"/>
  <c r="S35" i="1"/>
  <c r="S34" i="1"/>
  <c r="R33" i="1"/>
  <c r="Q33" i="1"/>
  <c r="Q36" i="1" s="1"/>
  <c r="Q38" i="1" s="1"/>
  <c r="Q41" i="1" s="1"/>
  <c r="P33" i="1"/>
  <c r="P36" i="1" s="1"/>
  <c r="O33" i="1"/>
  <c r="N33" i="1"/>
  <c r="M33" i="1"/>
  <c r="M36" i="1" s="1"/>
  <c r="M38" i="1" s="1"/>
  <c r="M41" i="1" s="1"/>
  <c r="L33" i="1"/>
  <c r="L36" i="1" s="1"/>
  <c r="K33" i="1"/>
  <c r="J33" i="1"/>
  <c r="I33" i="1"/>
  <c r="I36" i="1" s="1"/>
  <c r="I37" i="1" s="1"/>
  <c r="I40" i="1" s="1"/>
  <c r="H33" i="1"/>
  <c r="H36" i="1" s="1"/>
  <c r="H38" i="1" s="1"/>
  <c r="G33" i="1"/>
  <c r="F33" i="1"/>
  <c r="E33" i="1"/>
  <c r="E36" i="1" s="1"/>
  <c r="E38" i="1" s="1"/>
  <c r="E41" i="1" s="1"/>
  <c r="D33" i="1"/>
  <c r="S32" i="1"/>
  <c r="S30" i="1"/>
  <c r="S29" i="1"/>
  <c r="S28" i="1"/>
  <c r="S27" i="1"/>
  <c r="S26" i="1"/>
  <c r="S17" i="1"/>
  <c r="R14" i="1"/>
  <c r="R15" i="1" s="1"/>
  <c r="R18" i="1" s="1"/>
  <c r="N14" i="1"/>
  <c r="N16" i="1" s="1"/>
  <c r="N19" i="1" s="1"/>
  <c r="J14" i="1"/>
  <c r="J15" i="1" s="1"/>
  <c r="J18" i="1" s="1"/>
  <c r="F14" i="1"/>
  <c r="F15" i="1" s="1"/>
  <c r="F18" i="1" s="1"/>
  <c r="S13" i="1"/>
  <c r="R12" i="1"/>
  <c r="Q12" i="1"/>
  <c r="Q14" i="1" s="1"/>
  <c r="P12" i="1"/>
  <c r="O12" i="1"/>
  <c r="N12" i="1"/>
  <c r="M12" i="1"/>
  <c r="M14" i="1" s="1"/>
  <c r="L12" i="1"/>
  <c r="K12" i="1"/>
  <c r="J12" i="1"/>
  <c r="I12" i="1"/>
  <c r="I14" i="1" s="1"/>
  <c r="H12" i="1"/>
  <c r="G12" i="1"/>
  <c r="F12" i="1"/>
  <c r="E14" i="1"/>
  <c r="S11" i="1"/>
  <c r="S10" i="1"/>
  <c r="S9" i="1"/>
  <c r="S8" i="1"/>
  <c r="S7" i="1"/>
  <c r="S6" i="1"/>
  <c r="S37" i="2" l="1"/>
  <c r="D40" i="2"/>
  <c r="S40" i="2" s="1"/>
  <c r="D20" i="2"/>
  <c r="S20" i="2" s="1"/>
  <c r="S19" i="2"/>
  <c r="D21" i="2"/>
  <c r="S21" i="2" s="1"/>
  <c r="S18" i="2"/>
  <c r="S38" i="2"/>
  <c r="D39" i="2"/>
  <c r="S39" i="2" s="1"/>
  <c r="D36" i="1"/>
  <c r="D38" i="1" s="1"/>
  <c r="D41" i="1" s="1"/>
  <c r="I16" i="1"/>
  <c r="I19" i="1" s="1"/>
  <c r="I15" i="1"/>
  <c r="I18" i="1" s="1"/>
  <c r="Q16" i="1"/>
  <c r="Q19" i="1" s="1"/>
  <c r="Q15" i="1"/>
  <c r="Q18" i="1" s="1"/>
  <c r="H41" i="1"/>
  <c r="H37" i="1"/>
  <c r="H40" i="1" s="1"/>
  <c r="L38" i="1"/>
  <c r="L41" i="1" s="1"/>
  <c r="L37" i="1"/>
  <c r="L40" i="1" s="1"/>
  <c r="P38" i="1"/>
  <c r="P41" i="1" s="1"/>
  <c r="P37" i="1"/>
  <c r="P40" i="1" s="1"/>
  <c r="E16" i="1"/>
  <c r="E19" i="1" s="1"/>
  <c r="E15" i="1"/>
  <c r="E18" i="1" s="1"/>
  <c r="M16" i="1"/>
  <c r="M19" i="1" s="1"/>
  <c r="M15" i="1"/>
  <c r="M18" i="1" s="1"/>
  <c r="N15" i="1"/>
  <c r="N18" i="1" s="1"/>
  <c r="N21" i="1" s="1"/>
  <c r="J16" i="1"/>
  <c r="J19" i="1" s="1"/>
  <c r="J20" i="1" s="1"/>
  <c r="S33" i="1"/>
  <c r="M37" i="1"/>
  <c r="M40" i="1" s="1"/>
  <c r="M43" i="1" s="1"/>
  <c r="I38" i="1"/>
  <c r="I41" i="1" s="1"/>
  <c r="I42" i="1" s="1"/>
  <c r="G14" i="1"/>
  <c r="K14" i="1"/>
  <c r="O14" i="1"/>
  <c r="F36" i="1"/>
  <c r="J36" i="1"/>
  <c r="N36" i="1"/>
  <c r="R36" i="1"/>
  <c r="S12" i="1"/>
  <c r="F16" i="1"/>
  <c r="F19" i="1" s="1"/>
  <c r="F20" i="1" s="1"/>
  <c r="R16" i="1"/>
  <c r="R19" i="1" s="1"/>
  <c r="R20" i="1" s="1"/>
  <c r="E37" i="1"/>
  <c r="E40" i="1" s="1"/>
  <c r="E42" i="1" s="1"/>
  <c r="Q37" i="1"/>
  <c r="Q40" i="1" s="1"/>
  <c r="H14" i="1"/>
  <c r="L14" i="1"/>
  <c r="P14" i="1"/>
  <c r="G36" i="1"/>
  <c r="K36" i="1"/>
  <c r="O36" i="1"/>
  <c r="E21" i="1" l="1"/>
  <c r="Q21" i="1"/>
  <c r="J21" i="1"/>
  <c r="F21" i="1"/>
  <c r="M21" i="1"/>
  <c r="I21" i="1"/>
  <c r="E43" i="1"/>
  <c r="P43" i="1"/>
  <c r="H43" i="1"/>
  <c r="L43" i="1"/>
  <c r="D37" i="1"/>
  <c r="D40" i="1" s="1"/>
  <c r="M42" i="1"/>
  <c r="Q42" i="1"/>
  <c r="Q43" i="1"/>
  <c r="I43" i="1"/>
  <c r="M20" i="1"/>
  <c r="R21" i="1"/>
  <c r="Q20" i="1"/>
  <c r="I20" i="1"/>
  <c r="N20" i="1"/>
  <c r="E20" i="1"/>
  <c r="P42" i="1"/>
  <c r="H42" i="1"/>
  <c r="F38" i="1"/>
  <c r="F41" i="1" s="1"/>
  <c r="F37" i="1"/>
  <c r="F40" i="1" s="1"/>
  <c r="O38" i="1"/>
  <c r="O41" i="1" s="1"/>
  <c r="O37" i="1"/>
  <c r="O40" i="1" s="1"/>
  <c r="L16" i="1"/>
  <c r="L19" i="1" s="1"/>
  <c r="L20" i="1" s="1"/>
  <c r="L15" i="1"/>
  <c r="L18" i="1" s="1"/>
  <c r="R38" i="1"/>
  <c r="R41" i="1" s="1"/>
  <c r="R37" i="1"/>
  <c r="R40" i="1" s="1"/>
  <c r="O16" i="1"/>
  <c r="O19" i="1" s="1"/>
  <c r="O20" i="1" s="1"/>
  <c r="O15" i="1"/>
  <c r="O18" i="1" s="1"/>
  <c r="S36" i="1"/>
  <c r="K38" i="1"/>
  <c r="K41" i="1" s="1"/>
  <c r="K37" i="1"/>
  <c r="K40" i="1" s="1"/>
  <c r="H16" i="1"/>
  <c r="H19" i="1" s="1"/>
  <c r="H15" i="1"/>
  <c r="H18" i="1" s="1"/>
  <c r="H21" i="1" s="1"/>
  <c r="N38" i="1"/>
  <c r="N41" i="1" s="1"/>
  <c r="N37" i="1"/>
  <c r="N40" i="1" s="1"/>
  <c r="K16" i="1"/>
  <c r="K19" i="1" s="1"/>
  <c r="K15" i="1"/>
  <c r="K18" i="1" s="1"/>
  <c r="K21" i="1" s="1"/>
  <c r="L42" i="1"/>
  <c r="P16" i="1"/>
  <c r="P19" i="1" s="1"/>
  <c r="P15" i="1"/>
  <c r="P18" i="1" s="1"/>
  <c r="G38" i="1"/>
  <c r="G41" i="1" s="1"/>
  <c r="G37" i="1"/>
  <c r="G40" i="1" s="1"/>
  <c r="D15" i="1"/>
  <c r="S14" i="1"/>
  <c r="J38" i="1"/>
  <c r="J41" i="1" s="1"/>
  <c r="J37" i="1"/>
  <c r="J40" i="1" s="1"/>
  <c r="G16" i="1"/>
  <c r="G19" i="1" s="1"/>
  <c r="G15" i="1"/>
  <c r="G18" i="1" s="1"/>
  <c r="G21" i="1" l="1"/>
  <c r="P21" i="1"/>
  <c r="L21" i="1"/>
  <c r="R43" i="1"/>
  <c r="F43" i="1"/>
  <c r="O43" i="1"/>
  <c r="D42" i="1"/>
  <c r="D43" i="1"/>
  <c r="J43" i="1"/>
  <c r="G43" i="1"/>
  <c r="N43" i="1"/>
  <c r="K43" i="1"/>
  <c r="F42" i="1"/>
  <c r="G20" i="1"/>
  <c r="P20" i="1"/>
  <c r="H20" i="1"/>
  <c r="O21" i="1"/>
  <c r="K20" i="1"/>
  <c r="S38" i="1"/>
  <c r="N42" i="1"/>
  <c r="K42" i="1"/>
  <c r="J42" i="1"/>
  <c r="G42" i="1"/>
  <c r="S40" i="1"/>
  <c r="R42" i="1"/>
  <c r="O42" i="1"/>
  <c r="D19" i="1"/>
  <c r="S16" i="1"/>
  <c r="S41" i="1"/>
  <c r="D18" i="1"/>
  <c r="S18" i="1" s="1"/>
  <c r="S15" i="1"/>
  <c r="S37" i="1"/>
  <c r="D20" i="1" l="1"/>
  <c r="D21" i="1"/>
  <c r="S43" i="1"/>
  <c r="S19" i="1"/>
  <c r="S42" i="1"/>
  <c r="S20" i="1" l="1"/>
  <c r="S21" i="1"/>
</calcChain>
</file>

<file path=xl/sharedStrings.xml><?xml version="1.0" encoding="utf-8"?>
<sst xmlns="http://schemas.openxmlformats.org/spreadsheetml/2006/main" count="113" uniqueCount="33">
  <si>
    <t>月分</t>
    <rPh sb="0" eb="1">
      <t>ガツ</t>
    </rPh>
    <rPh sb="1" eb="2">
      <t>ブン</t>
    </rPh>
    <phoneticPr fontId="2"/>
  </si>
  <si>
    <t>←部分のみ入力　/　休業手当の計算は『休業協定書』に従ってください。</t>
    <rPh sb="1" eb="3">
      <t>ブブン</t>
    </rPh>
    <rPh sb="5" eb="7">
      <t>ニュウリョク</t>
    </rPh>
    <rPh sb="10" eb="12">
      <t>キュウギョウ</t>
    </rPh>
    <rPh sb="12" eb="14">
      <t>テアテ</t>
    </rPh>
    <rPh sb="15" eb="17">
      <t>ケイサン</t>
    </rPh>
    <rPh sb="19" eb="21">
      <t>キュウギョウ</t>
    </rPh>
    <rPh sb="21" eb="23">
      <t>キョウテイ</t>
    </rPh>
    <rPh sb="23" eb="24">
      <t>ショ</t>
    </rPh>
    <rPh sb="26" eb="27">
      <t>シタガ</t>
    </rPh>
    <phoneticPr fontId="2"/>
  </si>
  <si>
    <t>日単位休業ver</t>
    <rPh sb="0" eb="1">
      <t>ヒ</t>
    </rPh>
    <rPh sb="1" eb="3">
      <t>タンイ</t>
    </rPh>
    <rPh sb="3" eb="5">
      <t>キュウギョウ</t>
    </rPh>
    <phoneticPr fontId="2"/>
  </si>
  <si>
    <t>対象賃金/氏名</t>
    <rPh sb="0" eb="2">
      <t>タイショウ</t>
    </rPh>
    <rPh sb="2" eb="4">
      <t>チンギン</t>
    </rPh>
    <rPh sb="5" eb="7">
      <t>シメイ</t>
    </rPh>
    <phoneticPr fontId="2"/>
  </si>
  <si>
    <t>〇〇〇〇</t>
    <phoneticPr fontId="2"/>
  </si>
  <si>
    <t>〇〇〇〇</t>
  </si>
  <si>
    <t>小計</t>
    <rPh sb="0" eb="2">
      <t>ショウケイ</t>
    </rPh>
    <phoneticPr fontId="2"/>
  </si>
  <si>
    <t>基本給</t>
    <rPh sb="0" eb="3">
      <t>キホンキュウ</t>
    </rPh>
    <phoneticPr fontId="2"/>
  </si>
  <si>
    <t>役職手当</t>
    <rPh sb="0" eb="2">
      <t>ヤクショク</t>
    </rPh>
    <rPh sb="2" eb="4">
      <t>テアテ</t>
    </rPh>
    <phoneticPr fontId="2"/>
  </si>
  <si>
    <t>調整手当</t>
    <rPh sb="0" eb="2">
      <t>チョウセイ</t>
    </rPh>
    <rPh sb="2" eb="4">
      <t>テアテ</t>
    </rPh>
    <phoneticPr fontId="2"/>
  </si>
  <si>
    <t>対象賃金計</t>
    <rPh sb="0" eb="2">
      <t>タイショウ</t>
    </rPh>
    <rPh sb="2" eb="4">
      <t>チンギン</t>
    </rPh>
    <rPh sb="4" eb="5">
      <t>ケイ</t>
    </rPh>
    <phoneticPr fontId="2"/>
  </si>
  <si>
    <t>月所定労働日数</t>
    <rPh sb="0" eb="1">
      <t>ツキ</t>
    </rPh>
    <rPh sb="1" eb="3">
      <t>ショテイ</t>
    </rPh>
    <rPh sb="3" eb="5">
      <t>ロウドウ</t>
    </rPh>
    <rPh sb="5" eb="7">
      <t>ニッスウ</t>
    </rPh>
    <phoneticPr fontId="2"/>
  </si>
  <si>
    <t>日額</t>
    <rPh sb="0" eb="2">
      <t>ニチガク</t>
    </rPh>
    <phoneticPr fontId="2"/>
  </si>
  <si>
    <t>支給割合</t>
    <rPh sb="0" eb="2">
      <t>シキュウ</t>
    </rPh>
    <rPh sb="2" eb="4">
      <t>ワリアイ</t>
    </rPh>
    <phoneticPr fontId="2"/>
  </si>
  <si>
    <t>休業控除日額</t>
    <rPh sb="0" eb="2">
      <t>キュウギョウ</t>
    </rPh>
    <rPh sb="2" eb="4">
      <t>コウジョ</t>
    </rPh>
    <rPh sb="4" eb="6">
      <t>ニチガク</t>
    </rPh>
    <phoneticPr fontId="2"/>
  </si>
  <si>
    <t>休業手当日額</t>
    <rPh sb="0" eb="2">
      <t>キュウギョウ</t>
    </rPh>
    <rPh sb="2" eb="4">
      <t>テアテ</t>
    </rPh>
    <rPh sb="4" eb="6">
      <t>ニチガク</t>
    </rPh>
    <phoneticPr fontId="2"/>
  </si>
  <si>
    <t>明細記載</t>
    <rPh sb="0" eb="2">
      <t>メイサイ</t>
    </rPh>
    <rPh sb="2" eb="4">
      <t>キサイ</t>
    </rPh>
    <phoneticPr fontId="2"/>
  </si>
  <si>
    <t>休業日数</t>
    <rPh sb="0" eb="2">
      <t>キュウギョウ</t>
    </rPh>
    <rPh sb="2" eb="4">
      <t>ニッスウ</t>
    </rPh>
    <phoneticPr fontId="2"/>
  </si>
  <si>
    <t>休業(欠勤)控除額</t>
    <rPh sb="0" eb="2">
      <t>キュウギョウ</t>
    </rPh>
    <rPh sb="3" eb="5">
      <t>ケッキン</t>
    </rPh>
    <rPh sb="6" eb="8">
      <t>コウジョ</t>
    </rPh>
    <rPh sb="8" eb="9">
      <t>ガク</t>
    </rPh>
    <phoneticPr fontId="2"/>
  </si>
  <si>
    <t>休業手当額</t>
    <rPh sb="0" eb="2">
      <t>キュウギョウ</t>
    </rPh>
    <rPh sb="2" eb="4">
      <t>テアテ</t>
    </rPh>
    <rPh sb="4" eb="5">
      <t>ガク</t>
    </rPh>
    <phoneticPr fontId="2"/>
  </si>
  <si>
    <t>減少額</t>
    <rPh sb="0" eb="2">
      <t>ゲンショウ</t>
    </rPh>
    <rPh sb="2" eb="3">
      <t>ガク</t>
    </rPh>
    <phoneticPr fontId="2"/>
  </si>
  <si>
    <t>当月総支給額</t>
    <rPh sb="0" eb="2">
      <t>トウゲツ</t>
    </rPh>
    <rPh sb="2" eb="3">
      <t>ソウ</t>
    </rPh>
    <rPh sb="3" eb="6">
      <t>シキュウガク</t>
    </rPh>
    <phoneticPr fontId="2"/>
  </si>
  <si>
    <t>時間単位休業ver</t>
    <rPh sb="0" eb="2">
      <t>ジカン</t>
    </rPh>
    <rPh sb="2" eb="4">
      <t>タンイ</t>
    </rPh>
    <rPh sb="4" eb="6">
      <t>キュウギョウ</t>
    </rPh>
    <phoneticPr fontId="2"/>
  </si>
  <si>
    <t>月所定労働時間数</t>
    <rPh sb="0" eb="1">
      <t>ツキ</t>
    </rPh>
    <rPh sb="1" eb="3">
      <t>ショテイ</t>
    </rPh>
    <rPh sb="3" eb="5">
      <t>ロウドウ</t>
    </rPh>
    <rPh sb="5" eb="7">
      <t>ジカン</t>
    </rPh>
    <rPh sb="7" eb="8">
      <t>スウ</t>
    </rPh>
    <phoneticPr fontId="2"/>
  </si>
  <si>
    <t>時間額</t>
    <rPh sb="0" eb="3">
      <t>ジカンガク</t>
    </rPh>
    <phoneticPr fontId="2"/>
  </si>
  <si>
    <t>休業控除時間額</t>
    <rPh sb="0" eb="2">
      <t>キュウギョウ</t>
    </rPh>
    <rPh sb="2" eb="4">
      <t>コウジョ</t>
    </rPh>
    <rPh sb="4" eb="7">
      <t>ジカンガク</t>
    </rPh>
    <phoneticPr fontId="2"/>
  </si>
  <si>
    <t>休業手当時間額</t>
    <rPh sb="0" eb="2">
      <t>キュウギョウ</t>
    </rPh>
    <rPh sb="2" eb="4">
      <t>テアテ</t>
    </rPh>
    <rPh sb="4" eb="7">
      <t>ジカンガク</t>
    </rPh>
    <phoneticPr fontId="2"/>
  </si>
  <si>
    <t>休業時間数</t>
    <rPh sb="0" eb="2">
      <t>キュウギョウ</t>
    </rPh>
    <rPh sb="2" eb="5">
      <t>ジカンスウ</t>
    </rPh>
    <phoneticPr fontId="2"/>
  </si>
  <si>
    <t>休業(遅早)控除額</t>
    <rPh sb="0" eb="2">
      <t>キュウギョウ</t>
    </rPh>
    <rPh sb="3" eb="4">
      <t>チ</t>
    </rPh>
    <rPh sb="4" eb="5">
      <t>サ</t>
    </rPh>
    <rPh sb="6" eb="8">
      <t>コウジョ</t>
    </rPh>
    <rPh sb="8" eb="9">
      <t>ガク</t>
    </rPh>
    <phoneticPr fontId="2"/>
  </si>
  <si>
    <t>〇〇手当</t>
    <rPh sb="2" eb="4">
      <t>テアテ</t>
    </rPh>
    <phoneticPr fontId="2"/>
  </si>
  <si>
    <t>基本時給</t>
    <rPh sb="0" eb="2">
      <t>キホン</t>
    </rPh>
    <rPh sb="2" eb="4">
      <t>ジキュウ</t>
    </rPh>
    <phoneticPr fontId="2"/>
  </si>
  <si>
    <t>対象時給計</t>
    <rPh sb="0" eb="2">
      <t>タイショウ</t>
    </rPh>
    <rPh sb="2" eb="4">
      <t>ジキュウ</t>
    </rPh>
    <rPh sb="4" eb="5">
      <t>ケイ</t>
    </rPh>
    <phoneticPr fontId="2"/>
  </si>
  <si>
    <t>１日所定労働時間</t>
    <rPh sb="1" eb="2">
      <t>ニチ</t>
    </rPh>
    <rPh sb="2" eb="4">
      <t>ショテイ</t>
    </rPh>
    <rPh sb="4" eb="6">
      <t>ロウドウ</t>
    </rPh>
    <rPh sb="6" eb="8">
      <t>ジカン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</si>
</sst>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.0000_);[Red]\(#,##0.0000\)"/>
    <numFmt numFmtId="177" formatCode="#,##0_);[Red]\(#,##0\)"/>
    <numFmt numFmtId="178" formatCode="#,##0.00_);[Red]\(#,##0.00\)"/>
    <numFmt numFmtId="179" formatCode="#,##0.0_);[Red]\(#,##0.0\)"/>
  </numFmts>
  <fonts count="1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2"/>
      <color rgb="FFFF0000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b/>
      <u/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4">
    <xf numFmtId="0" fontId="0" fillId="0" borderId="0" xfId="0">
      <alignment vertical="center"/>
    </xf>
    <xf numFmtId="176" fontId="3" fillId="0" borderId="0" xfId="0" applyNumberFormat="1" applyFont="1" applyAlignment="1">
      <alignment horizontal="left" vertical="center" shrinkToFit="1"/>
    </xf>
    <xf numFmtId="176" fontId="4" fillId="0" borderId="0" xfId="0" applyNumberFormat="1" applyFont="1" applyAlignment="1">
      <alignment vertical="center" shrinkToFit="1"/>
    </xf>
    <xf numFmtId="177" fontId="4" fillId="0" borderId="0" xfId="0" applyNumberFormat="1" applyFont="1" applyAlignment="1">
      <alignment vertical="center" shrinkToFit="1"/>
    </xf>
    <xf numFmtId="177" fontId="4" fillId="0" borderId="0" xfId="1" applyNumberFormat="1" applyFont="1" applyAlignment="1">
      <alignment vertical="center" shrinkToFit="1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 shrinkToFit="1"/>
    </xf>
    <xf numFmtId="176" fontId="5" fillId="0" borderId="0" xfId="0" applyNumberFormat="1" applyFont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176" fontId="6" fillId="0" borderId="0" xfId="0" applyNumberFormat="1" applyFont="1" applyAlignment="1">
      <alignment vertical="center" shrinkToFit="1"/>
    </xf>
    <xf numFmtId="177" fontId="4" fillId="0" borderId="0" xfId="1" applyNumberFormat="1" applyFont="1" applyAlignment="1">
      <alignment horizontal="left" vertical="center"/>
    </xf>
    <xf numFmtId="177" fontId="7" fillId="0" borderId="0" xfId="0" applyNumberFormat="1" applyFont="1" applyAlignment="1">
      <alignment horizontal="left" vertical="center"/>
    </xf>
    <xf numFmtId="176" fontId="4" fillId="0" borderId="0" xfId="0" applyNumberFormat="1" applyFont="1" applyAlignment="1">
      <alignment horizontal="left" vertical="center"/>
    </xf>
    <xf numFmtId="178" fontId="4" fillId="0" borderId="0" xfId="0" applyNumberFormat="1" applyFont="1" applyAlignment="1">
      <alignment horizontal="left" vertical="center"/>
    </xf>
    <xf numFmtId="177" fontId="4" fillId="0" borderId="0" xfId="1" applyNumberFormat="1" applyFont="1" applyAlignment="1">
      <alignment horizontal="right" vertical="center"/>
    </xf>
    <xf numFmtId="178" fontId="4" fillId="0" borderId="0" xfId="1" applyNumberFormat="1" applyFont="1" applyAlignment="1">
      <alignment horizontal="left" vertical="center"/>
    </xf>
    <xf numFmtId="176" fontId="4" fillId="0" borderId="0" xfId="0" applyNumberFormat="1" applyFont="1" applyAlignment="1">
      <alignment horizontal="left" vertical="center" shrinkToFit="1"/>
    </xf>
    <xf numFmtId="176" fontId="4" fillId="0" borderId="0" xfId="0" applyNumberFormat="1" applyFont="1" applyAlignment="1">
      <alignment horizontal="center" vertical="center" shrinkToFit="1"/>
    </xf>
    <xf numFmtId="177" fontId="4" fillId="3" borderId="1" xfId="0" applyNumberFormat="1" applyFont="1" applyFill="1" applyBorder="1" applyAlignment="1">
      <alignment horizontal="center" vertical="center" shrinkToFit="1"/>
    </xf>
    <xf numFmtId="177" fontId="4" fillId="3" borderId="2" xfId="1" applyNumberFormat="1" applyFont="1" applyFill="1" applyBorder="1" applyAlignment="1">
      <alignment horizontal="center" vertical="center" shrinkToFit="1"/>
    </xf>
    <xf numFmtId="177" fontId="4" fillId="3" borderId="3" xfId="1" applyNumberFormat="1" applyFont="1" applyFill="1" applyBorder="1" applyAlignment="1">
      <alignment horizontal="center" vertical="center" shrinkToFit="1"/>
    </xf>
    <xf numFmtId="177" fontId="4" fillId="4" borderId="4" xfId="0" applyNumberFormat="1" applyFont="1" applyFill="1" applyBorder="1" applyAlignment="1">
      <alignment horizontal="center" vertical="center" shrinkToFit="1"/>
    </xf>
    <xf numFmtId="177" fontId="4" fillId="4" borderId="7" xfId="0" applyNumberFormat="1" applyFont="1" applyFill="1" applyBorder="1" applyAlignment="1">
      <alignment horizontal="center" vertical="center" shrinkToFit="1"/>
    </xf>
    <xf numFmtId="177" fontId="4" fillId="4" borderId="10" xfId="0" applyNumberFormat="1" applyFont="1" applyFill="1" applyBorder="1" applyAlignment="1">
      <alignment horizontal="center" vertical="center" shrinkToFit="1"/>
    </xf>
    <xf numFmtId="178" fontId="4" fillId="0" borderId="0" xfId="0" applyNumberFormat="1" applyFont="1" applyAlignment="1">
      <alignment vertical="center" shrinkToFit="1"/>
    </xf>
    <xf numFmtId="177" fontId="4" fillId="4" borderId="13" xfId="0" applyNumberFormat="1" applyFont="1" applyFill="1" applyBorder="1" applyAlignment="1">
      <alignment horizontal="center" vertical="center" shrinkToFit="1"/>
    </xf>
    <xf numFmtId="178" fontId="4" fillId="0" borderId="0" xfId="0" applyNumberFormat="1" applyFont="1" applyAlignment="1">
      <alignment horizontal="center" vertical="center" shrinkToFit="1"/>
    </xf>
    <xf numFmtId="179" fontId="4" fillId="2" borderId="0" xfId="0" applyNumberFormat="1" applyFont="1" applyFill="1" applyAlignment="1">
      <alignment horizontal="center" vertical="center" shrinkToFit="1"/>
    </xf>
    <xf numFmtId="179" fontId="4" fillId="4" borderId="16" xfId="0" applyNumberFormat="1" applyFont="1" applyFill="1" applyBorder="1" applyAlignment="1">
      <alignment horizontal="center" vertical="center" shrinkToFit="1"/>
    </xf>
    <xf numFmtId="179" fontId="5" fillId="4" borderId="13" xfId="0" applyNumberFormat="1" applyFont="1" applyFill="1" applyBorder="1" applyAlignment="1">
      <alignment horizontal="center" vertical="center" shrinkToFit="1"/>
    </xf>
    <xf numFmtId="179" fontId="5" fillId="4" borderId="7" xfId="0" applyNumberFormat="1" applyFont="1" applyFill="1" applyBorder="1" applyAlignment="1">
      <alignment horizontal="center" vertical="center" shrinkToFit="1"/>
    </xf>
    <xf numFmtId="179" fontId="5" fillId="4" borderId="10" xfId="0" applyNumberFormat="1" applyFont="1" applyFill="1" applyBorder="1" applyAlignment="1">
      <alignment horizontal="center" vertical="center" shrinkToFit="1"/>
    </xf>
    <xf numFmtId="179" fontId="4" fillId="4" borderId="13" xfId="0" applyNumberFormat="1" applyFont="1" applyFill="1" applyBorder="1" applyAlignment="1">
      <alignment horizontal="center" vertical="center" shrinkToFit="1"/>
    </xf>
    <xf numFmtId="177" fontId="8" fillId="0" borderId="0" xfId="0" applyNumberFormat="1" applyFont="1" applyAlignment="1">
      <alignment horizontal="left" vertical="center"/>
    </xf>
    <xf numFmtId="176" fontId="7" fillId="0" borderId="0" xfId="0" applyNumberFormat="1" applyFont="1" applyAlignment="1">
      <alignment horizontal="left" vertical="center"/>
    </xf>
    <xf numFmtId="177" fontId="9" fillId="2" borderId="5" xfId="1" applyNumberFormat="1" applyFont="1" applyFill="1" applyBorder="1" applyAlignment="1">
      <alignment vertical="center" shrinkToFit="1"/>
    </xf>
    <xf numFmtId="177" fontId="9" fillId="5" borderId="6" xfId="1" applyNumberFormat="1" applyFont="1" applyFill="1" applyBorder="1" applyAlignment="1">
      <alignment vertical="center" shrinkToFit="1"/>
    </xf>
    <xf numFmtId="177" fontId="9" fillId="2" borderId="8" xfId="1" applyNumberFormat="1" applyFont="1" applyFill="1" applyBorder="1" applyAlignment="1">
      <alignment vertical="center" shrinkToFit="1"/>
    </xf>
    <xf numFmtId="177" fontId="9" fillId="5" borderId="9" xfId="1" applyNumberFormat="1" applyFont="1" applyFill="1" applyBorder="1" applyAlignment="1">
      <alignment vertical="center" shrinkToFit="1"/>
    </xf>
    <xf numFmtId="177" fontId="9" fillId="5" borderId="9" xfId="1" applyNumberFormat="1" applyFont="1" applyFill="1" applyBorder="1" applyAlignment="1">
      <alignment horizontal="right" vertical="center" shrinkToFit="1"/>
    </xf>
    <xf numFmtId="177" fontId="9" fillId="5" borderId="11" xfId="1" applyNumberFormat="1" applyFont="1" applyFill="1" applyBorder="1" applyAlignment="1">
      <alignment vertical="center" shrinkToFit="1"/>
    </xf>
    <xf numFmtId="177" fontId="9" fillId="5" borderId="12" xfId="1" applyNumberFormat="1" applyFont="1" applyFill="1" applyBorder="1" applyAlignment="1">
      <alignment vertical="center" shrinkToFit="1"/>
    </xf>
    <xf numFmtId="178" fontId="9" fillId="2" borderId="14" xfId="1" applyNumberFormat="1" applyFont="1" applyFill="1" applyBorder="1" applyAlignment="1">
      <alignment vertical="center" shrinkToFit="1"/>
    </xf>
    <xf numFmtId="177" fontId="9" fillId="5" borderId="15" xfId="1" applyNumberFormat="1" applyFont="1" applyFill="1" applyBorder="1" applyAlignment="1">
      <alignment vertical="center" shrinkToFit="1"/>
    </xf>
    <xf numFmtId="178" fontId="9" fillId="2" borderId="5" xfId="1" applyNumberFormat="1" applyFont="1" applyFill="1" applyBorder="1" applyAlignment="1">
      <alignment vertical="center" shrinkToFit="1"/>
    </xf>
    <xf numFmtId="179" fontId="9" fillId="5" borderId="8" xfId="1" applyNumberFormat="1" applyFont="1" applyFill="1" applyBorder="1" applyAlignment="1">
      <alignment vertical="center" shrinkToFit="1"/>
    </xf>
    <xf numFmtId="179" fontId="9" fillId="5" borderId="17" xfId="1" applyNumberFormat="1" applyFont="1" applyFill="1" applyBorder="1" applyAlignment="1">
      <alignment vertical="center" shrinkToFit="1"/>
    </xf>
    <xf numFmtId="177" fontId="9" fillId="5" borderId="18" xfId="1" applyNumberFormat="1" applyFont="1" applyFill="1" applyBorder="1" applyAlignment="1">
      <alignment vertical="center" shrinkToFit="1"/>
    </xf>
    <xf numFmtId="177" fontId="10" fillId="2" borderId="14" xfId="1" applyNumberFormat="1" applyFont="1" applyFill="1" applyBorder="1" applyAlignment="1">
      <alignment vertical="center" shrinkToFit="1"/>
    </xf>
    <xf numFmtId="177" fontId="10" fillId="5" borderId="15" xfId="1" applyNumberFormat="1" applyFont="1" applyFill="1" applyBorder="1" applyAlignment="1">
      <alignment vertical="center" shrinkToFit="1"/>
    </xf>
    <xf numFmtId="177" fontId="10" fillId="5" borderId="8" xfId="1" applyNumberFormat="1" applyFont="1" applyFill="1" applyBorder="1" applyAlignment="1">
      <alignment vertical="center" shrinkToFit="1"/>
    </xf>
    <xf numFmtId="177" fontId="10" fillId="5" borderId="9" xfId="1" applyNumberFormat="1" applyFont="1" applyFill="1" applyBorder="1" applyAlignment="1">
      <alignment vertical="center" shrinkToFit="1"/>
    </xf>
    <xf numFmtId="177" fontId="10" fillId="5" borderId="11" xfId="1" applyNumberFormat="1" applyFont="1" applyFill="1" applyBorder="1" applyAlignment="1">
      <alignment vertical="center" shrinkToFit="1"/>
    </xf>
    <xf numFmtId="177" fontId="10" fillId="5" borderId="12" xfId="1" applyNumberFormat="1" applyFont="1" applyFill="1" applyBorder="1" applyAlignment="1">
      <alignment vertical="center" shrinkToFit="1"/>
    </xf>
    <xf numFmtId="177" fontId="9" fillId="5" borderId="14" xfId="1" applyNumberFormat="1" applyFont="1" applyFill="1" applyBorder="1" applyAlignment="1">
      <alignment vertical="center" shrinkToFit="1"/>
    </xf>
    <xf numFmtId="177" fontId="9" fillId="5" borderId="17" xfId="1" applyNumberFormat="1" applyFont="1" applyFill="1" applyBorder="1" applyAlignment="1">
      <alignment vertical="center" shrinkToFit="1"/>
    </xf>
    <xf numFmtId="178" fontId="9" fillId="5" borderId="14" xfId="1" applyNumberFormat="1" applyFont="1" applyFill="1" applyBorder="1" applyAlignment="1">
      <alignment vertical="center" shrinkToFit="1"/>
    </xf>
    <xf numFmtId="177" fontId="4" fillId="5" borderId="2" xfId="1" applyNumberFormat="1" applyFont="1" applyFill="1" applyBorder="1" applyAlignment="1">
      <alignment horizontal="center" vertical="center" shrinkToFit="1"/>
    </xf>
    <xf numFmtId="177" fontId="9" fillId="5" borderId="5" xfId="1" applyNumberFormat="1" applyFont="1" applyFill="1" applyBorder="1" applyAlignment="1">
      <alignment vertical="center" shrinkToFit="1"/>
    </xf>
    <xf numFmtId="179" fontId="4" fillId="5" borderId="0" xfId="0" applyNumberFormat="1" applyFont="1" applyFill="1" applyAlignment="1">
      <alignment vertical="center" shrinkToFit="1"/>
    </xf>
    <xf numFmtId="177" fontId="11" fillId="0" borderId="0" xfId="1" applyNumberFormat="1" applyFont="1" applyAlignment="1">
      <alignment horizontal="left" vertical="center"/>
    </xf>
    <xf numFmtId="176" fontId="5" fillId="3" borderId="19" xfId="0" applyNumberFormat="1" applyFont="1" applyFill="1" applyBorder="1" applyAlignment="1">
      <alignment horizontal="center" vertical="center" textRotation="255" shrinkToFit="1"/>
    </xf>
    <xf numFmtId="176" fontId="5" fillId="3" borderId="20" xfId="0" applyNumberFormat="1" applyFont="1" applyFill="1" applyBorder="1" applyAlignment="1">
      <alignment horizontal="center" vertical="center" textRotation="255" shrinkToFit="1"/>
    </xf>
    <xf numFmtId="176" fontId="5" fillId="3" borderId="21" xfId="0" applyNumberFormat="1" applyFont="1" applyFill="1" applyBorder="1" applyAlignment="1">
      <alignment horizontal="center" vertical="center" textRotation="255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9B2BB4-9D1D-4ED8-BF81-611D3C5683FF}">
  <dimension ref="A1:T44"/>
  <sheetViews>
    <sheetView tabSelected="1" zoomScale="120" zoomScaleNormal="120" workbookViewId="0">
      <selection activeCell="V10" sqref="V10"/>
    </sheetView>
  </sheetViews>
  <sheetFormatPr defaultRowHeight="13" x14ac:dyDescent="0.55000000000000004"/>
  <cols>
    <col min="1" max="1" width="3.33203125" style="2" bestFit="1" customWidth="1"/>
    <col min="2" max="2" width="5.75" style="2" customWidth="1"/>
    <col min="3" max="3" width="11.4140625" style="3" customWidth="1"/>
    <col min="4" max="18" width="6.58203125" style="4" customWidth="1"/>
    <col min="19" max="19" width="10.4140625" style="4" customWidth="1"/>
    <col min="20" max="20" width="1.25" style="4" customWidth="1"/>
    <col min="21" max="16384" width="8.6640625" style="5"/>
  </cols>
  <sheetData>
    <row r="1" spans="1:20" ht="5" customHeight="1" x14ac:dyDescent="0.55000000000000004">
      <c r="A1" s="1"/>
    </row>
    <row r="2" spans="1:20" ht="12" customHeight="1" x14ac:dyDescent="0.55000000000000004">
      <c r="A2" s="6">
        <v>4</v>
      </c>
      <c r="B2" s="7" t="s">
        <v>0</v>
      </c>
      <c r="C2" s="8"/>
      <c r="D2" s="60" t="s">
        <v>1</v>
      </c>
      <c r="E2" s="9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</row>
    <row r="3" spans="1:20" ht="12" customHeight="1" thickBot="1" x14ac:dyDescent="0.6">
      <c r="A3" s="11" t="s">
        <v>2</v>
      </c>
      <c r="B3" s="12"/>
      <c r="C3" s="13"/>
      <c r="D3" s="14">
        <v>1</v>
      </c>
      <c r="E3" s="14">
        <v>2</v>
      </c>
      <c r="F3" s="14">
        <v>3</v>
      </c>
      <c r="G3" s="14">
        <v>4</v>
      </c>
      <c r="H3" s="14">
        <v>5</v>
      </c>
      <c r="I3" s="14">
        <v>6</v>
      </c>
      <c r="J3" s="14">
        <v>7</v>
      </c>
      <c r="K3" s="14">
        <v>8</v>
      </c>
      <c r="L3" s="14">
        <v>9</v>
      </c>
      <c r="M3" s="14">
        <v>10</v>
      </c>
      <c r="N3" s="14">
        <v>11</v>
      </c>
      <c r="O3" s="14">
        <v>12</v>
      </c>
      <c r="P3" s="14">
        <v>13</v>
      </c>
      <c r="Q3" s="14">
        <v>14</v>
      </c>
      <c r="R3" s="14">
        <v>15</v>
      </c>
      <c r="S3" s="15"/>
    </row>
    <row r="4" spans="1:20" ht="12" customHeight="1" thickBot="1" x14ac:dyDescent="0.6">
      <c r="A4" s="16"/>
      <c r="B4" s="17"/>
      <c r="C4" s="18" t="s">
        <v>3</v>
      </c>
      <c r="D4" s="19" t="s">
        <v>4</v>
      </c>
      <c r="E4" s="19" t="s">
        <v>5</v>
      </c>
      <c r="F4" s="19" t="s">
        <v>5</v>
      </c>
      <c r="G4" s="19" t="s">
        <v>5</v>
      </c>
      <c r="H4" s="19" t="s">
        <v>5</v>
      </c>
      <c r="I4" s="19" t="s">
        <v>5</v>
      </c>
      <c r="J4" s="19" t="s">
        <v>5</v>
      </c>
      <c r="K4" s="19" t="s">
        <v>5</v>
      </c>
      <c r="L4" s="19" t="s">
        <v>5</v>
      </c>
      <c r="M4" s="19" t="s">
        <v>5</v>
      </c>
      <c r="N4" s="19" t="s">
        <v>5</v>
      </c>
      <c r="O4" s="19" t="s">
        <v>5</v>
      </c>
      <c r="P4" s="19" t="s">
        <v>5</v>
      </c>
      <c r="Q4" s="19" t="s">
        <v>5</v>
      </c>
      <c r="R4" s="19" t="s">
        <v>5</v>
      </c>
      <c r="S4" s="20" t="s">
        <v>6</v>
      </c>
    </row>
    <row r="5" spans="1:20" ht="12" customHeight="1" thickTop="1" x14ac:dyDescent="0.55000000000000004">
      <c r="C5" s="21" t="s">
        <v>7</v>
      </c>
      <c r="D5" s="35">
        <v>250000</v>
      </c>
      <c r="E5" s="35">
        <v>250000</v>
      </c>
      <c r="F5" s="35">
        <v>250000</v>
      </c>
      <c r="G5" s="35">
        <v>250000</v>
      </c>
      <c r="H5" s="35">
        <v>250000</v>
      </c>
      <c r="I5" s="35">
        <v>300000</v>
      </c>
      <c r="J5" s="35">
        <v>300000</v>
      </c>
      <c r="K5" s="35">
        <v>300000</v>
      </c>
      <c r="L5" s="35">
        <v>300000</v>
      </c>
      <c r="M5" s="35">
        <v>300000</v>
      </c>
      <c r="N5" s="35">
        <v>350000</v>
      </c>
      <c r="O5" s="35">
        <v>350000</v>
      </c>
      <c r="P5" s="35">
        <v>350000</v>
      </c>
      <c r="Q5" s="35">
        <v>350000</v>
      </c>
      <c r="R5" s="35">
        <v>350000</v>
      </c>
      <c r="S5" s="36">
        <f>SUM(D5:R5)</f>
        <v>4500000</v>
      </c>
    </row>
    <row r="6" spans="1:20" ht="12" customHeight="1" x14ac:dyDescent="0.55000000000000004">
      <c r="C6" s="22" t="s">
        <v>8</v>
      </c>
      <c r="D6" s="37"/>
      <c r="E6" s="37"/>
      <c r="F6" s="37"/>
      <c r="G6" s="37"/>
      <c r="H6" s="37"/>
      <c r="I6" s="37">
        <v>30000</v>
      </c>
      <c r="J6" s="37">
        <v>30000</v>
      </c>
      <c r="K6" s="37">
        <v>30000</v>
      </c>
      <c r="L6" s="37">
        <v>30000</v>
      </c>
      <c r="M6" s="37">
        <v>30000</v>
      </c>
      <c r="N6" s="37">
        <v>60000</v>
      </c>
      <c r="O6" s="37">
        <v>60000</v>
      </c>
      <c r="P6" s="37">
        <v>60000</v>
      </c>
      <c r="Q6" s="37">
        <v>60000</v>
      </c>
      <c r="R6" s="37">
        <v>60000</v>
      </c>
      <c r="S6" s="38">
        <f t="shared" ref="S6:S21" si="0">SUM(D6:R6)</f>
        <v>450000</v>
      </c>
    </row>
    <row r="7" spans="1:20" ht="12" customHeight="1" x14ac:dyDescent="0.55000000000000004">
      <c r="C7" s="22" t="s">
        <v>9</v>
      </c>
      <c r="D7" s="37">
        <v>10000</v>
      </c>
      <c r="E7" s="37">
        <v>10000</v>
      </c>
      <c r="F7" s="37">
        <v>10000</v>
      </c>
      <c r="G7" s="37">
        <v>10000</v>
      </c>
      <c r="H7" s="37">
        <v>10000</v>
      </c>
      <c r="I7" s="37">
        <v>10000</v>
      </c>
      <c r="J7" s="37">
        <v>10000</v>
      </c>
      <c r="K7" s="37">
        <v>10000</v>
      </c>
      <c r="L7" s="37">
        <v>10000</v>
      </c>
      <c r="M7" s="37">
        <v>10000</v>
      </c>
      <c r="N7" s="37">
        <v>20000</v>
      </c>
      <c r="O7" s="37">
        <v>20000</v>
      </c>
      <c r="P7" s="37">
        <v>20000</v>
      </c>
      <c r="Q7" s="37">
        <v>20000</v>
      </c>
      <c r="R7" s="37">
        <v>20000</v>
      </c>
      <c r="S7" s="38">
        <f t="shared" si="0"/>
        <v>200000</v>
      </c>
    </row>
    <row r="8" spans="1:20" ht="12" customHeight="1" x14ac:dyDescent="0.55000000000000004">
      <c r="C8" s="22" t="s">
        <v>29</v>
      </c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8">
        <f t="shared" si="0"/>
        <v>0</v>
      </c>
    </row>
    <row r="9" spans="1:20" ht="12" customHeight="1" x14ac:dyDescent="0.55000000000000004">
      <c r="C9" s="22" t="s">
        <v>29</v>
      </c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38">
        <f t="shared" si="0"/>
        <v>0</v>
      </c>
    </row>
    <row r="10" spans="1:20" ht="12" customHeight="1" x14ac:dyDescent="0.55000000000000004">
      <c r="C10" s="22" t="s">
        <v>29</v>
      </c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8">
        <f t="shared" si="0"/>
        <v>0</v>
      </c>
    </row>
    <row r="11" spans="1:20" ht="12" customHeight="1" x14ac:dyDescent="0.55000000000000004">
      <c r="C11" s="22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8">
        <f t="shared" si="0"/>
        <v>0</v>
      </c>
    </row>
    <row r="12" spans="1:20" ht="12" customHeight="1" thickBot="1" x14ac:dyDescent="0.6">
      <c r="C12" s="23" t="s">
        <v>10</v>
      </c>
      <c r="D12" s="40">
        <f>SUM(D5:D11)</f>
        <v>260000</v>
      </c>
      <c r="E12" s="40">
        <f>SUM(E5:E11)</f>
        <v>260000</v>
      </c>
      <c r="F12" s="40">
        <f t="shared" ref="F12:R12" si="1">SUM(F5:F11)</f>
        <v>260000</v>
      </c>
      <c r="G12" s="40">
        <f t="shared" si="1"/>
        <v>260000</v>
      </c>
      <c r="H12" s="40">
        <f t="shared" si="1"/>
        <v>260000</v>
      </c>
      <c r="I12" s="40">
        <f t="shared" si="1"/>
        <v>340000</v>
      </c>
      <c r="J12" s="40">
        <f t="shared" si="1"/>
        <v>340000</v>
      </c>
      <c r="K12" s="40">
        <f t="shared" si="1"/>
        <v>340000</v>
      </c>
      <c r="L12" s="40">
        <f t="shared" si="1"/>
        <v>340000</v>
      </c>
      <c r="M12" s="40">
        <f t="shared" si="1"/>
        <v>340000</v>
      </c>
      <c r="N12" s="40">
        <f t="shared" si="1"/>
        <v>430000</v>
      </c>
      <c r="O12" s="40">
        <f t="shared" si="1"/>
        <v>430000</v>
      </c>
      <c r="P12" s="40">
        <f t="shared" si="1"/>
        <v>430000</v>
      </c>
      <c r="Q12" s="40">
        <f t="shared" si="1"/>
        <v>430000</v>
      </c>
      <c r="R12" s="40">
        <f t="shared" si="1"/>
        <v>430000</v>
      </c>
      <c r="S12" s="41">
        <f t="shared" si="0"/>
        <v>5150000</v>
      </c>
    </row>
    <row r="13" spans="1:20" ht="12" customHeight="1" x14ac:dyDescent="0.55000000000000004">
      <c r="B13" s="24"/>
      <c r="C13" s="25" t="s">
        <v>11</v>
      </c>
      <c r="D13" s="42">
        <v>21</v>
      </c>
      <c r="E13" s="42">
        <v>21</v>
      </c>
      <c r="F13" s="42">
        <v>21</v>
      </c>
      <c r="G13" s="42">
        <v>21</v>
      </c>
      <c r="H13" s="42">
        <v>21</v>
      </c>
      <c r="I13" s="42">
        <v>21</v>
      </c>
      <c r="J13" s="42">
        <v>21</v>
      </c>
      <c r="K13" s="42">
        <v>21</v>
      </c>
      <c r="L13" s="42">
        <v>21</v>
      </c>
      <c r="M13" s="42">
        <v>21</v>
      </c>
      <c r="N13" s="42">
        <v>21</v>
      </c>
      <c r="O13" s="42">
        <v>21</v>
      </c>
      <c r="P13" s="42">
        <v>21</v>
      </c>
      <c r="Q13" s="42">
        <v>21</v>
      </c>
      <c r="R13" s="42">
        <v>21</v>
      </c>
      <c r="S13" s="43">
        <f t="shared" si="0"/>
        <v>315</v>
      </c>
    </row>
    <row r="14" spans="1:20" ht="12" customHeight="1" x14ac:dyDescent="0.55000000000000004">
      <c r="B14" s="24"/>
      <c r="C14" s="22" t="s">
        <v>12</v>
      </c>
      <c r="D14" s="45">
        <f>D12/D13</f>
        <v>12380.952380952382</v>
      </c>
      <c r="E14" s="45">
        <f t="shared" ref="E14:R14" si="2">E12/E13</f>
        <v>12380.952380952382</v>
      </c>
      <c r="F14" s="45">
        <f t="shared" si="2"/>
        <v>12380.952380952382</v>
      </c>
      <c r="G14" s="45">
        <f t="shared" si="2"/>
        <v>12380.952380952382</v>
      </c>
      <c r="H14" s="45">
        <f t="shared" si="2"/>
        <v>12380.952380952382</v>
      </c>
      <c r="I14" s="45">
        <f t="shared" si="2"/>
        <v>16190.476190476191</v>
      </c>
      <c r="J14" s="45">
        <f t="shared" si="2"/>
        <v>16190.476190476191</v>
      </c>
      <c r="K14" s="45">
        <f t="shared" si="2"/>
        <v>16190.476190476191</v>
      </c>
      <c r="L14" s="45">
        <f t="shared" si="2"/>
        <v>16190.476190476191</v>
      </c>
      <c r="M14" s="45">
        <f t="shared" si="2"/>
        <v>16190.476190476191</v>
      </c>
      <c r="N14" s="45">
        <f t="shared" si="2"/>
        <v>20476.190476190477</v>
      </c>
      <c r="O14" s="45">
        <f t="shared" si="2"/>
        <v>20476.190476190477</v>
      </c>
      <c r="P14" s="45">
        <f>P12/P13</f>
        <v>20476.190476190477</v>
      </c>
      <c r="Q14" s="45">
        <f t="shared" si="2"/>
        <v>20476.190476190477</v>
      </c>
      <c r="R14" s="45">
        <f t="shared" si="2"/>
        <v>20476.190476190477</v>
      </c>
      <c r="S14" s="38">
        <f t="shared" si="0"/>
        <v>245238.09523809521</v>
      </c>
    </row>
    <row r="15" spans="1:20" ht="12" customHeight="1" x14ac:dyDescent="0.55000000000000004">
      <c r="B15" s="26" t="s">
        <v>13</v>
      </c>
      <c r="C15" s="22" t="s">
        <v>14</v>
      </c>
      <c r="D15" s="45">
        <f>D14</f>
        <v>12380.952380952382</v>
      </c>
      <c r="E15" s="45">
        <f t="shared" ref="E15:R15" si="3">E14</f>
        <v>12380.952380952382</v>
      </c>
      <c r="F15" s="45">
        <f t="shared" si="3"/>
        <v>12380.952380952382</v>
      </c>
      <c r="G15" s="45">
        <f t="shared" si="3"/>
        <v>12380.952380952382</v>
      </c>
      <c r="H15" s="45">
        <f t="shared" si="3"/>
        <v>12380.952380952382</v>
      </c>
      <c r="I15" s="45">
        <f t="shared" si="3"/>
        <v>16190.476190476191</v>
      </c>
      <c r="J15" s="45">
        <f t="shared" si="3"/>
        <v>16190.476190476191</v>
      </c>
      <c r="K15" s="45">
        <f t="shared" si="3"/>
        <v>16190.476190476191</v>
      </c>
      <c r="L15" s="45">
        <f t="shared" si="3"/>
        <v>16190.476190476191</v>
      </c>
      <c r="M15" s="45">
        <f t="shared" si="3"/>
        <v>16190.476190476191</v>
      </c>
      <c r="N15" s="45">
        <f t="shared" si="3"/>
        <v>20476.190476190477</v>
      </c>
      <c r="O15" s="45">
        <f t="shared" si="3"/>
        <v>20476.190476190477</v>
      </c>
      <c r="P15" s="45">
        <f t="shared" si="3"/>
        <v>20476.190476190477</v>
      </c>
      <c r="Q15" s="45">
        <f t="shared" si="3"/>
        <v>20476.190476190477</v>
      </c>
      <c r="R15" s="45">
        <f t="shared" si="3"/>
        <v>20476.190476190477</v>
      </c>
      <c r="S15" s="38">
        <f t="shared" si="0"/>
        <v>245238.09523809521</v>
      </c>
    </row>
    <row r="16" spans="1:20" ht="12" customHeight="1" thickBot="1" x14ac:dyDescent="0.6">
      <c r="B16" s="27">
        <v>1</v>
      </c>
      <c r="C16" s="28" t="s">
        <v>15</v>
      </c>
      <c r="D16" s="46">
        <f>D14*$B$16</f>
        <v>12380.952380952382</v>
      </c>
      <c r="E16" s="46">
        <f t="shared" ref="E16:R16" si="4">E14*$B$16</f>
        <v>12380.952380952382</v>
      </c>
      <c r="F16" s="46">
        <f t="shared" si="4"/>
        <v>12380.952380952382</v>
      </c>
      <c r="G16" s="46">
        <f t="shared" si="4"/>
        <v>12380.952380952382</v>
      </c>
      <c r="H16" s="46">
        <f t="shared" si="4"/>
        <v>12380.952380952382</v>
      </c>
      <c r="I16" s="46">
        <f t="shared" si="4"/>
        <v>16190.476190476191</v>
      </c>
      <c r="J16" s="46">
        <f t="shared" si="4"/>
        <v>16190.476190476191</v>
      </c>
      <c r="K16" s="46">
        <f t="shared" si="4"/>
        <v>16190.476190476191</v>
      </c>
      <c r="L16" s="46">
        <f t="shared" si="4"/>
        <v>16190.476190476191</v>
      </c>
      <c r="M16" s="46">
        <f t="shared" si="4"/>
        <v>16190.476190476191</v>
      </c>
      <c r="N16" s="46">
        <f t="shared" si="4"/>
        <v>20476.190476190477</v>
      </c>
      <c r="O16" s="46">
        <f>O14*$B$16</f>
        <v>20476.190476190477</v>
      </c>
      <c r="P16" s="46">
        <f t="shared" si="4"/>
        <v>20476.190476190477</v>
      </c>
      <c r="Q16" s="46">
        <f>Q14*$B$16</f>
        <v>20476.190476190477</v>
      </c>
      <c r="R16" s="46">
        <f t="shared" si="4"/>
        <v>20476.190476190477</v>
      </c>
      <c r="S16" s="47">
        <f t="shared" si="0"/>
        <v>245238.09523809521</v>
      </c>
    </row>
    <row r="17" spans="1:19" ht="12" customHeight="1" x14ac:dyDescent="0.55000000000000004">
      <c r="B17" s="61" t="s">
        <v>16</v>
      </c>
      <c r="C17" s="29" t="s">
        <v>17</v>
      </c>
      <c r="D17" s="48">
        <v>1</v>
      </c>
      <c r="E17" s="48">
        <v>2</v>
      </c>
      <c r="F17" s="48">
        <v>21</v>
      </c>
      <c r="G17" s="48">
        <v>21</v>
      </c>
      <c r="H17" s="48">
        <v>21</v>
      </c>
      <c r="I17" s="48">
        <v>20</v>
      </c>
      <c r="J17" s="48">
        <v>10</v>
      </c>
      <c r="K17" s="48">
        <v>10</v>
      </c>
      <c r="L17" s="48">
        <v>5</v>
      </c>
      <c r="M17" s="48">
        <v>5</v>
      </c>
      <c r="N17" s="48">
        <v>1</v>
      </c>
      <c r="O17" s="48">
        <v>2</v>
      </c>
      <c r="P17" s="48">
        <v>3</v>
      </c>
      <c r="Q17" s="48">
        <v>4</v>
      </c>
      <c r="R17" s="48">
        <v>5</v>
      </c>
      <c r="S17" s="49">
        <f t="shared" si="0"/>
        <v>131</v>
      </c>
    </row>
    <row r="18" spans="1:19" ht="12" customHeight="1" x14ac:dyDescent="0.55000000000000004">
      <c r="B18" s="62"/>
      <c r="C18" s="30" t="s">
        <v>18</v>
      </c>
      <c r="D18" s="50">
        <f>ROUNDDOWN(D15*D17,0)</f>
        <v>12380</v>
      </c>
      <c r="E18" s="50">
        <f t="shared" ref="E18:R18" si="5">ROUNDDOWN(E15*E17,0)</f>
        <v>24761</v>
      </c>
      <c r="F18" s="50">
        <f t="shared" si="5"/>
        <v>260000</v>
      </c>
      <c r="G18" s="50">
        <f t="shared" si="5"/>
        <v>260000</v>
      </c>
      <c r="H18" s="50">
        <f t="shared" si="5"/>
        <v>260000</v>
      </c>
      <c r="I18" s="50">
        <f t="shared" si="5"/>
        <v>323809</v>
      </c>
      <c r="J18" s="50">
        <f t="shared" si="5"/>
        <v>161904</v>
      </c>
      <c r="K18" s="50">
        <f t="shared" si="5"/>
        <v>161904</v>
      </c>
      <c r="L18" s="50">
        <f t="shared" si="5"/>
        <v>80952</v>
      </c>
      <c r="M18" s="50">
        <f t="shared" si="5"/>
        <v>80952</v>
      </c>
      <c r="N18" s="50">
        <f t="shared" si="5"/>
        <v>20476</v>
      </c>
      <c r="O18" s="50">
        <f>ROUNDDOWN(O15*O17,0)</f>
        <v>40952</v>
      </c>
      <c r="P18" s="50">
        <f t="shared" si="5"/>
        <v>61428</v>
      </c>
      <c r="Q18" s="50">
        <f t="shared" si="5"/>
        <v>81904</v>
      </c>
      <c r="R18" s="50">
        <f t="shared" si="5"/>
        <v>102380</v>
      </c>
      <c r="S18" s="51">
        <f t="shared" si="0"/>
        <v>1933802</v>
      </c>
    </row>
    <row r="19" spans="1:19" ht="12" customHeight="1" thickBot="1" x14ac:dyDescent="0.6">
      <c r="B19" s="63"/>
      <c r="C19" s="31" t="s">
        <v>19</v>
      </c>
      <c r="D19" s="52">
        <f>ROUNDUP(D16*D17,0)</f>
        <v>12381</v>
      </c>
      <c r="E19" s="52">
        <f t="shared" ref="E19:R19" si="6">ROUNDUP(E16*E17,0)</f>
        <v>24762</v>
      </c>
      <c r="F19" s="52">
        <f t="shared" si="6"/>
        <v>260000</v>
      </c>
      <c r="G19" s="52">
        <f t="shared" si="6"/>
        <v>260000</v>
      </c>
      <c r="H19" s="52">
        <f t="shared" si="6"/>
        <v>260000</v>
      </c>
      <c r="I19" s="52">
        <f t="shared" si="6"/>
        <v>323810</v>
      </c>
      <c r="J19" s="52">
        <f t="shared" si="6"/>
        <v>161905</v>
      </c>
      <c r="K19" s="52">
        <f t="shared" si="6"/>
        <v>161905</v>
      </c>
      <c r="L19" s="52">
        <f t="shared" si="6"/>
        <v>80953</v>
      </c>
      <c r="M19" s="52">
        <f t="shared" si="6"/>
        <v>80953</v>
      </c>
      <c r="N19" s="52">
        <f t="shared" si="6"/>
        <v>20477</v>
      </c>
      <c r="O19" s="52">
        <f t="shared" si="6"/>
        <v>40953</v>
      </c>
      <c r="P19" s="52">
        <f t="shared" si="6"/>
        <v>61429</v>
      </c>
      <c r="Q19" s="52">
        <f>ROUNDUP(Q16*Q17,0)</f>
        <v>81905</v>
      </c>
      <c r="R19" s="52">
        <f t="shared" si="6"/>
        <v>102381</v>
      </c>
      <c r="S19" s="53">
        <f t="shared" si="0"/>
        <v>1933814</v>
      </c>
    </row>
    <row r="20" spans="1:19" ht="12" customHeight="1" x14ac:dyDescent="0.55000000000000004">
      <c r="C20" s="32" t="s">
        <v>20</v>
      </c>
      <c r="D20" s="54">
        <f>D19-D18</f>
        <v>1</v>
      </c>
      <c r="E20" s="54">
        <f>E19-E18</f>
        <v>1</v>
      </c>
      <c r="F20" s="54">
        <f t="shared" ref="F20:R20" si="7">F19-F18</f>
        <v>0</v>
      </c>
      <c r="G20" s="54">
        <f t="shared" si="7"/>
        <v>0</v>
      </c>
      <c r="H20" s="54">
        <f t="shared" si="7"/>
        <v>0</v>
      </c>
      <c r="I20" s="54">
        <f t="shared" si="7"/>
        <v>1</v>
      </c>
      <c r="J20" s="54">
        <f t="shared" si="7"/>
        <v>1</v>
      </c>
      <c r="K20" s="54">
        <f t="shared" si="7"/>
        <v>1</v>
      </c>
      <c r="L20" s="54">
        <f t="shared" si="7"/>
        <v>1</v>
      </c>
      <c r="M20" s="54">
        <f t="shared" si="7"/>
        <v>1</v>
      </c>
      <c r="N20" s="54">
        <f t="shared" si="7"/>
        <v>1</v>
      </c>
      <c r="O20" s="54">
        <f t="shared" si="7"/>
        <v>1</v>
      </c>
      <c r="P20" s="54">
        <f t="shared" si="7"/>
        <v>1</v>
      </c>
      <c r="Q20" s="54">
        <f t="shared" si="7"/>
        <v>1</v>
      </c>
      <c r="R20" s="54">
        <f t="shared" si="7"/>
        <v>1</v>
      </c>
      <c r="S20" s="43">
        <f t="shared" si="0"/>
        <v>12</v>
      </c>
    </row>
    <row r="21" spans="1:19" ht="12" customHeight="1" thickBot="1" x14ac:dyDescent="0.6">
      <c r="C21" s="28" t="s">
        <v>21</v>
      </c>
      <c r="D21" s="55">
        <f>D12-D18+D19</f>
        <v>260001</v>
      </c>
      <c r="E21" s="55">
        <f t="shared" ref="E21:R21" si="8">E12-E18+E19</f>
        <v>260001</v>
      </c>
      <c r="F21" s="55">
        <f>F12-F18+F19</f>
        <v>260000</v>
      </c>
      <c r="G21" s="55">
        <f t="shared" si="8"/>
        <v>260000</v>
      </c>
      <c r="H21" s="55">
        <f t="shared" si="8"/>
        <v>260000</v>
      </c>
      <c r="I21" s="55">
        <f t="shared" si="8"/>
        <v>340001</v>
      </c>
      <c r="J21" s="55">
        <f>J12-J18+J19</f>
        <v>340001</v>
      </c>
      <c r="K21" s="55">
        <f t="shared" si="8"/>
        <v>340001</v>
      </c>
      <c r="L21" s="55">
        <f t="shared" si="8"/>
        <v>340001</v>
      </c>
      <c r="M21" s="55">
        <f t="shared" si="8"/>
        <v>340001</v>
      </c>
      <c r="N21" s="55">
        <f t="shared" si="8"/>
        <v>430001</v>
      </c>
      <c r="O21" s="55">
        <f t="shared" si="8"/>
        <v>430001</v>
      </c>
      <c r="P21" s="55">
        <f>P12-P18+P19</f>
        <v>430001</v>
      </c>
      <c r="Q21" s="55">
        <f t="shared" si="8"/>
        <v>430001</v>
      </c>
      <c r="R21" s="55">
        <f t="shared" si="8"/>
        <v>430001</v>
      </c>
      <c r="S21" s="47">
        <f t="shared" si="0"/>
        <v>5150012</v>
      </c>
    </row>
    <row r="22" spans="1:19" ht="12" customHeight="1" x14ac:dyDescent="0.55000000000000004"/>
    <row r="23" spans="1:19" ht="12" customHeight="1" x14ac:dyDescent="0.55000000000000004">
      <c r="A23" s="6">
        <v>4</v>
      </c>
      <c r="B23" s="7" t="s">
        <v>0</v>
      </c>
      <c r="C23" s="33"/>
      <c r="D23" s="10"/>
      <c r="E23" s="2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</row>
    <row r="24" spans="1:19" ht="12" customHeight="1" thickBot="1" x14ac:dyDescent="0.6">
      <c r="A24" s="34" t="s">
        <v>22</v>
      </c>
      <c r="B24" s="12"/>
      <c r="C24" s="13"/>
      <c r="D24" s="14">
        <v>1</v>
      </c>
      <c r="E24" s="14">
        <v>2</v>
      </c>
      <c r="F24" s="14">
        <v>3</v>
      </c>
      <c r="G24" s="14">
        <v>4</v>
      </c>
      <c r="H24" s="14">
        <v>5</v>
      </c>
      <c r="I24" s="14">
        <v>6</v>
      </c>
      <c r="J24" s="14">
        <v>7</v>
      </c>
      <c r="K24" s="14">
        <v>8</v>
      </c>
      <c r="L24" s="14">
        <v>9</v>
      </c>
      <c r="M24" s="14">
        <v>10</v>
      </c>
      <c r="N24" s="14">
        <v>11</v>
      </c>
      <c r="O24" s="14">
        <v>12</v>
      </c>
      <c r="P24" s="14">
        <v>13</v>
      </c>
      <c r="Q24" s="14">
        <v>14</v>
      </c>
      <c r="R24" s="14">
        <v>15</v>
      </c>
      <c r="S24" s="15"/>
    </row>
    <row r="25" spans="1:19" ht="12" customHeight="1" thickBot="1" x14ac:dyDescent="0.6">
      <c r="A25" s="16"/>
      <c r="B25" s="17"/>
      <c r="C25" s="18" t="s">
        <v>3</v>
      </c>
      <c r="D25" s="57" t="str">
        <f>D4</f>
        <v>〇〇〇〇</v>
      </c>
      <c r="E25" s="57" t="str">
        <f t="shared" ref="E25:R25" si="9">E4</f>
        <v>〇〇〇〇</v>
      </c>
      <c r="F25" s="57" t="str">
        <f t="shared" si="9"/>
        <v>〇〇〇〇</v>
      </c>
      <c r="G25" s="57" t="str">
        <f t="shared" si="9"/>
        <v>〇〇〇〇</v>
      </c>
      <c r="H25" s="57" t="str">
        <f t="shared" si="9"/>
        <v>〇〇〇〇</v>
      </c>
      <c r="I25" s="57" t="str">
        <f t="shared" si="9"/>
        <v>〇〇〇〇</v>
      </c>
      <c r="J25" s="57" t="str">
        <f t="shared" si="9"/>
        <v>〇〇〇〇</v>
      </c>
      <c r="K25" s="57" t="str">
        <f t="shared" si="9"/>
        <v>〇〇〇〇</v>
      </c>
      <c r="L25" s="57" t="str">
        <f t="shared" si="9"/>
        <v>〇〇〇〇</v>
      </c>
      <c r="M25" s="57" t="str">
        <f t="shared" si="9"/>
        <v>〇〇〇〇</v>
      </c>
      <c r="N25" s="57" t="str">
        <f t="shared" si="9"/>
        <v>〇〇〇〇</v>
      </c>
      <c r="O25" s="57" t="str">
        <f t="shared" si="9"/>
        <v>〇〇〇〇</v>
      </c>
      <c r="P25" s="57" t="str">
        <f t="shared" si="9"/>
        <v>〇〇〇〇</v>
      </c>
      <c r="Q25" s="57" t="str">
        <f t="shared" si="9"/>
        <v>〇〇〇〇</v>
      </c>
      <c r="R25" s="57" t="str">
        <f t="shared" si="9"/>
        <v>〇〇〇〇</v>
      </c>
      <c r="S25" s="20" t="s">
        <v>6</v>
      </c>
    </row>
    <row r="26" spans="1:19" ht="12" customHeight="1" thickTop="1" x14ac:dyDescent="0.55000000000000004">
      <c r="C26" s="21" t="s">
        <v>7</v>
      </c>
      <c r="D26" s="58">
        <f>D5</f>
        <v>250000</v>
      </c>
      <c r="E26" s="58">
        <f t="shared" ref="E26:R26" si="10">E5</f>
        <v>250000</v>
      </c>
      <c r="F26" s="58">
        <f t="shared" si="10"/>
        <v>250000</v>
      </c>
      <c r="G26" s="58">
        <f t="shared" si="10"/>
        <v>250000</v>
      </c>
      <c r="H26" s="58">
        <f t="shared" si="10"/>
        <v>250000</v>
      </c>
      <c r="I26" s="58">
        <f t="shared" si="10"/>
        <v>300000</v>
      </c>
      <c r="J26" s="58">
        <f t="shared" si="10"/>
        <v>300000</v>
      </c>
      <c r="K26" s="58">
        <f t="shared" si="10"/>
        <v>300000</v>
      </c>
      <c r="L26" s="58">
        <f t="shared" si="10"/>
        <v>300000</v>
      </c>
      <c r="M26" s="58">
        <f t="shared" si="10"/>
        <v>300000</v>
      </c>
      <c r="N26" s="58">
        <f t="shared" si="10"/>
        <v>350000</v>
      </c>
      <c r="O26" s="58">
        <f t="shared" si="10"/>
        <v>350000</v>
      </c>
      <c r="P26" s="58">
        <f t="shared" si="10"/>
        <v>350000</v>
      </c>
      <c r="Q26" s="58">
        <f t="shared" si="10"/>
        <v>350000</v>
      </c>
      <c r="R26" s="58">
        <f t="shared" si="10"/>
        <v>350000</v>
      </c>
      <c r="S26" s="36">
        <f>SUM(D26:R26)</f>
        <v>4500000</v>
      </c>
    </row>
    <row r="27" spans="1:19" ht="12" customHeight="1" x14ac:dyDescent="0.55000000000000004">
      <c r="C27" s="22" t="s">
        <v>8</v>
      </c>
      <c r="D27" s="58">
        <f t="shared" ref="D27:R32" si="11">D6</f>
        <v>0</v>
      </c>
      <c r="E27" s="58">
        <f t="shared" si="11"/>
        <v>0</v>
      </c>
      <c r="F27" s="58">
        <f t="shared" si="11"/>
        <v>0</v>
      </c>
      <c r="G27" s="58">
        <f t="shared" si="11"/>
        <v>0</v>
      </c>
      <c r="H27" s="58">
        <f t="shared" si="11"/>
        <v>0</v>
      </c>
      <c r="I27" s="58">
        <f t="shared" si="11"/>
        <v>30000</v>
      </c>
      <c r="J27" s="58">
        <f t="shared" si="11"/>
        <v>30000</v>
      </c>
      <c r="K27" s="58">
        <f t="shared" si="11"/>
        <v>30000</v>
      </c>
      <c r="L27" s="58">
        <f t="shared" si="11"/>
        <v>30000</v>
      </c>
      <c r="M27" s="58">
        <f t="shared" si="11"/>
        <v>30000</v>
      </c>
      <c r="N27" s="58">
        <f t="shared" si="11"/>
        <v>60000</v>
      </c>
      <c r="O27" s="58">
        <f t="shared" si="11"/>
        <v>60000</v>
      </c>
      <c r="P27" s="58">
        <f t="shared" si="11"/>
        <v>60000</v>
      </c>
      <c r="Q27" s="58">
        <f t="shared" si="11"/>
        <v>60000</v>
      </c>
      <c r="R27" s="58">
        <f t="shared" si="11"/>
        <v>60000</v>
      </c>
      <c r="S27" s="38">
        <f t="shared" ref="S27:S42" si="12">SUM(D27:R27)</f>
        <v>450000</v>
      </c>
    </row>
    <row r="28" spans="1:19" ht="12" customHeight="1" x14ac:dyDescent="0.55000000000000004">
      <c r="C28" s="22" t="s">
        <v>9</v>
      </c>
      <c r="D28" s="58">
        <f t="shared" si="11"/>
        <v>10000</v>
      </c>
      <c r="E28" s="58">
        <f t="shared" si="11"/>
        <v>10000</v>
      </c>
      <c r="F28" s="58">
        <f t="shared" si="11"/>
        <v>10000</v>
      </c>
      <c r="G28" s="58">
        <f t="shared" si="11"/>
        <v>10000</v>
      </c>
      <c r="H28" s="58">
        <f t="shared" si="11"/>
        <v>10000</v>
      </c>
      <c r="I28" s="58">
        <f t="shared" si="11"/>
        <v>10000</v>
      </c>
      <c r="J28" s="58">
        <f t="shared" si="11"/>
        <v>10000</v>
      </c>
      <c r="K28" s="58">
        <f t="shared" si="11"/>
        <v>10000</v>
      </c>
      <c r="L28" s="58">
        <f t="shared" si="11"/>
        <v>10000</v>
      </c>
      <c r="M28" s="58">
        <f t="shared" si="11"/>
        <v>10000</v>
      </c>
      <c r="N28" s="58">
        <f t="shared" si="11"/>
        <v>20000</v>
      </c>
      <c r="O28" s="58">
        <f t="shared" si="11"/>
        <v>20000</v>
      </c>
      <c r="P28" s="58">
        <f t="shared" si="11"/>
        <v>20000</v>
      </c>
      <c r="Q28" s="58">
        <f t="shared" si="11"/>
        <v>20000</v>
      </c>
      <c r="R28" s="58">
        <f t="shared" si="11"/>
        <v>20000</v>
      </c>
      <c r="S28" s="38">
        <f t="shared" si="12"/>
        <v>200000</v>
      </c>
    </row>
    <row r="29" spans="1:19" ht="12" customHeight="1" x14ac:dyDescent="0.55000000000000004">
      <c r="C29" s="22" t="s">
        <v>29</v>
      </c>
      <c r="D29" s="58">
        <f t="shared" si="11"/>
        <v>0</v>
      </c>
      <c r="E29" s="58">
        <f t="shared" si="11"/>
        <v>0</v>
      </c>
      <c r="F29" s="58">
        <f t="shared" si="11"/>
        <v>0</v>
      </c>
      <c r="G29" s="58">
        <f t="shared" si="11"/>
        <v>0</v>
      </c>
      <c r="H29" s="58">
        <f t="shared" si="11"/>
        <v>0</v>
      </c>
      <c r="I29" s="58">
        <f t="shared" si="11"/>
        <v>0</v>
      </c>
      <c r="J29" s="58">
        <f t="shared" si="11"/>
        <v>0</v>
      </c>
      <c r="K29" s="58">
        <f t="shared" si="11"/>
        <v>0</v>
      </c>
      <c r="L29" s="58">
        <f t="shared" si="11"/>
        <v>0</v>
      </c>
      <c r="M29" s="58">
        <f t="shared" si="11"/>
        <v>0</v>
      </c>
      <c r="N29" s="58">
        <f t="shared" si="11"/>
        <v>0</v>
      </c>
      <c r="O29" s="58">
        <f t="shared" si="11"/>
        <v>0</v>
      </c>
      <c r="P29" s="58">
        <f t="shared" si="11"/>
        <v>0</v>
      </c>
      <c r="Q29" s="58">
        <f t="shared" si="11"/>
        <v>0</v>
      </c>
      <c r="R29" s="58">
        <f t="shared" si="11"/>
        <v>0</v>
      </c>
      <c r="S29" s="39">
        <f t="shared" si="12"/>
        <v>0</v>
      </c>
    </row>
    <row r="30" spans="1:19" ht="12" customHeight="1" x14ac:dyDescent="0.55000000000000004">
      <c r="C30" s="22" t="s">
        <v>29</v>
      </c>
      <c r="D30" s="58">
        <f t="shared" si="11"/>
        <v>0</v>
      </c>
      <c r="E30" s="58">
        <f t="shared" si="11"/>
        <v>0</v>
      </c>
      <c r="F30" s="58">
        <f t="shared" si="11"/>
        <v>0</v>
      </c>
      <c r="G30" s="58">
        <f t="shared" si="11"/>
        <v>0</v>
      </c>
      <c r="H30" s="58">
        <f t="shared" si="11"/>
        <v>0</v>
      </c>
      <c r="I30" s="58">
        <f t="shared" si="11"/>
        <v>0</v>
      </c>
      <c r="J30" s="58">
        <f t="shared" si="11"/>
        <v>0</v>
      </c>
      <c r="K30" s="58">
        <f t="shared" si="11"/>
        <v>0</v>
      </c>
      <c r="L30" s="58">
        <f t="shared" si="11"/>
        <v>0</v>
      </c>
      <c r="M30" s="58">
        <f t="shared" si="11"/>
        <v>0</v>
      </c>
      <c r="N30" s="58">
        <f t="shared" si="11"/>
        <v>0</v>
      </c>
      <c r="O30" s="58">
        <f t="shared" si="11"/>
        <v>0</v>
      </c>
      <c r="P30" s="58">
        <f t="shared" si="11"/>
        <v>0</v>
      </c>
      <c r="Q30" s="58">
        <f t="shared" si="11"/>
        <v>0</v>
      </c>
      <c r="R30" s="58">
        <f t="shared" si="11"/>
        <v>0</v>
      </c>
      <c r="S30" s="38">
        <f t="shared" si="12"/>
        <v>0</v>
      </c>
    </row>
    <row r="31" spans="1:19" ht="12" customHeight="1" x14ac:dyDescent="0.55000000000000004">
      <c r="C31" s="22" t="s">
        <v>29</v>
      </c>
      <c r="D31" s="58">
        <f t="shared" si="11"/>
        <v>0</v>
      </c>
      <c r="E31" s="58">
        <f t="shared" si="11"/>
        <v>0</v>
      </c>
      <c r="F31" s="58">
        <f t="shared" si="11"/>
        <v>0</v>
      </c>
      <c r="G31" s="58">
        <f t="shared" si="11"/>
        <v>0</v>
      </c>
      <c r="H31" s="58">
        <f t="shared" si="11"/>
        <v>0</v>
      </c>
      <c r="I31" s="58">
        <f t="shared" si="11"/>
        <v>0</v>
      </c>
      <c r="J31" s="58">
        <f t="shared" si="11"/>
        <v>0</v>
      </c>
      <c r="K31" s="58">
        <f t="shared" si="11"/>
        <v>0</v>
      </c>
      <c r="L31" s="58">
        <f t="shared" si="11"/>
        <v>0</v>
      </c>
      <c r="M31" s="58">
        <f t="shared" si="11"/>
        <v>0</v>
      </c>
      <c r="N31" s="58">
        <f t="shared" si="11"/>
        <v>0</v>
      </c>
      <c r="O31" s="58">
        <f t="shared" si="11"/>
        <v>0</v>
      </c>
      <c r="P31" s="58">
        <f t="shared" si="11"/>
        <v>0</v>
      </c>
      <c r="Q31" s="58">
        <f t="shared" si="11"/>
        <v>0</v>
      </c>
      <c r="R31" s="58">
        <f t="shared" si="11"/>
        <v>0</v>
      </c>
      <c r="S31" s="38">
        <f t="shared" ref="S31" si="13">SUM(D31:R31)</f>
        <v>0</v>
      </c>
    </row>
    <row r="32" spans="1:19" ht="12" customHeight="1" x14ac:dyDescent="0.55000000000000004">
      <c r="C32" s="22"/>
      <c r="D32" s="58">
        <f t="shared" si="11"/>
        <v>0</v>
      </c>
      <c r="E32" s="58">
        <f t="shared" si="11"/>
        <v>0</v>
      </c>
      <c r="F32" s="58">
        <f t="shared" si="11"/>
        <v>0</v>
      </c>
      <c r="G32" s="58">
        <f t="shared" si="11"/>
        <v>0</v>
      </c>
      <c r="H32" s="58">
        <f t="shared" si="11"/>
        <v>0</v>
      </c>
      <c r="I32" s="58">
        <f t="shared" si="11"/>
        <v>0</v>
      </c>
      <c r="J32" s="58">
        <f t="shared" si="11"/>
        <v>0</v>
      </c>
      <c r="K32" s="58">
        <f t="shared" si="11"/>
        <v>0</v>
      </c>
      <c r="L32" s="58">
        <f t="shared" si="11"/>
        <v>0</v>
      </c>
      <c r="M32" s="58">
        <f t="shared" si="11"/>
        <v>0</v>
      </c>
      <c r="N32" s="58">
        <f t="shared" si="11"/>
        <v>0</v>
      </c>
      <c r="O32" s="58">
        <f t="shared" si="11"/>
        <v>0</v>
      </c>
      <c r="P32" s="58">
        <f t="shared" si="11"/>
        <v>0</v>
      </c>
      <c r="Q32" s="58">
        <f t="shared" si="11"/>
        <v>0</v>
      </c>
      <c r="R32" s="58">
        <f t="shared" si="11"/>
        <v>0</v>
      </c>
      <c r="S32" s="38">
        <f t="shared" si="12"/>
        <v>0</v>
      </c>
    </row>
    <row r="33" spans="2:19" ht="12" customHeight="1" thickBot="1" x14ac:dyDescent="0.6">
      <c r="C33" s="23" t="s">
        <v>10</v>
      </c>
      <c r="D33" s="40">
        <f t="shared" ref="D33:R33" si="14">SUM(D26:D32)</f>
        <v>260000</v>
      </c>
      <c r="E33" s="40">
        <f t="shared" si="14"/>
        <v>260000</v>
      </c>
      <c r="F33" s="40">
        <f t="shared" si="14"/>
        <v>260000</v>
      </c>
      <c r="G33" s="40">
        <f t="shared" si="14"/>
        <v>260000</v>
      </c>
      <c r="H33" s="40">
        <f t="shared" si="14"/>
        <v>260000</v>
      </c>
      <c r="I33" s="40">
        <f t="shared" si="14"/>
        <v>340000</v>
      </c>
      <c r="J33" s="40">
        <f t="shared" si="14"/>
        <v>340000</v>
      </c>
      <c r="K33" s="40">
        <f t="shared" si="14"/>
        <v>340000</v>
      </c>
      <c r="L33" s="40">
        <f t="shared" si="14"/>
        <v>340000</v>
      </c>
      <c r="M33" s="40">
        <f t="shared" si="14"/>
        <v>340000</v>
      </c>
      <c r="N33" s="40">
        <f t="shared" si="14"/>
        <v>430000</v>
      </c>
      <c r="O33" s="40">
        <f t="shared" si="14"/>
        <v>430000</v>
      </c>
      <c r="P33" s="40">
        <f t="shared" si="14"/>
        <v>430000</v>
      </c>
      <c r="Q33" s="40">
        <f t="shared" si="14"/>
        <v>430000</v>
      </c>
      <c r="R33" s="40">
        <f t="shared" si="14"/>
        <v>430000</v>
      </c>
      <c r="S33" s="41">
        <f t="shared" si="12"/>
        <v>5150000</v>
      </c>
    </row>
    <row r="34" spans="2:19" ht="12" customHeight="1" x14ac:dyDescent="0.55000000000000004">
      <c r="B34" s="24"/>
      <c r="C34" s="25" t="s">
        <v>11</v>
      </c>
      <c r="D34" s="56">
        <f>D13</f>
        <v>21</v>
      </c>
      <c r="E34" s="56">
        <f t="shared" ref="E34:R34" si="15">E13</f>
        <v>21</v>
      </c>
      <c r="F34" s="56">
        <f t="shared" si="15"/>
        <v>21</v>
      </c>
      <c r="G34" s="56">
        <f t="shared" si="15"/>
        <v>21</v>
      </c>
      <c r="H34" s="56">
        <f t="shared" si="15"/>
        <v>21</v>
      </c>
      <c r="I34" s="56">
        <f t="shared" si="15"/>
        <v>21</v>
      </c>
      <c r="J34" s="56">
        <f t="shared" si="15"/>
        <v>21</v>
      </c>
      <c r="K34" s="56">
        <f t="shared" si="15"/>
        <v>21</v>
      </c>
      <c r="L34" s="56">
        <f t="shared" si="15"/>
        <v>21</v>
      </c>
      <c r="M34" s="56">
        <f t="shared" si="15"/>
        <v>21</v>
      </c>
      <c r="N34" s="56">
        <f t="shared" si="15"/>
        <v>21</v>
      </c>
      <c r="O34" s="56">
        <f t="shared" si="15"/>
        <v>21</v>
      </c>
      <c r="P34" s="56">
        <f t="shared" si="15"/>
        <v>21</v>
      </c>
      <c r="Q34" s="56">
        <f t="shared" si="15"/>
        <v>21</v>
      </c>
      <c r="R34" s="56">
        <f t="shared" si="15"/>
        <v>21</v>
      </c>
      <c r="S34" s="43">
        <f t="shared" si="12"/>
        <v>315</v>
      </c>
    </row>
    <row r="35" spans="2:19" ht="12" customHeight="1" x14ac:dyDescent="0.55000000000000004">
      <c r="B35" s="24"/>
      <c r="C35" s="21" t="s">
        <v>23</v>
      </c>
      <c r="D35" s="44">
        <v>8</v>
      </c>
      <c r="E35" s="44">
        <v>8</v>
      </c>
      <c r="F35" s="44">
        <v>8</v>
      </c>
      <c r="G35" s="44">
        <v>8</v>
      </c>
      <c r="H35" s="44">
        <v>8</v>
      </c>
      <c r="I35" s="44">
        <v>8</v>
      </c>
      <c r="J35" s="44">
        <v>8</v>
      </c>
      <c r="K35" s="44">
        <v>8</v>
      </c>
      <c r="L35" s="44">
        <v>8</v>
      </c>
      <c r="M35" s="44">
        <v>8</v>
      </c>
      <c r="N35" s="44">
        <v>8</v>
      </c>
      <c r="O35" s="44">
        <v>8</v>
      </c>
      <c r="P35" s="44">
        <v>8</v>
      </c>
      <c r="Q35" s="44">
        <v>8</v>
      </c>
      <c r="R35" s="44">
        <v>8</v>
      </c>
      <c r="S35" s="36">
        <f t="shared" si="12"/>
        <v>120</v>
      </c>
    </row>
    <row r="36" spans="2:19" ht="12" customHeight="1" x14ac:dyDescent="0.55000000000000004">
      <c r="B36" s="24"/>
      <c r="C36" s="22" t="s">
        <v>24</v>
      </c>
      <c r="D36" s="45">
        <f>D33/D34/D35</f>
        <v>1547.6190476190477</v>
      </c>
      <c r="E36" s="45">
        <f t="shared" ref="E36:R36" si="16">E33/E34/E35</f>
        <v>1547.6190476190477</v>
      </c>
      <c r="F36" s="45">
        <f t="shared" si="16"/>
        <v>1547.6190476190477</v>
      </c>
      <c r="G36" s="45">
        <f t="shared" si="16"/>
        <v>1547.6190476190477</v>
      </c>
      <c r="H36" s="45">
        <f t="shared" si="16"/>
        <v>1547.6190476190477</v>
      </c>
      <c r="I36" s="45">
        <f t="shared" si="16"/>
        <v>2023.8095238095239</v>
      </c>
      <c r="J36" s="45">
        <f t="shared" si="16"/>
        <v>2023.8095238095239</v>
      </c>
      <c r="K36" s="45">
        <f t="shared" si="16"/>
        <v>2023.8095238095239</v>
      </c>
      <c r="L36" s="45">
        <f t="shared" si="16"/>
        <v>2023.8095238095239</v>
      </c>
      <c r="M36" s="45">
        <f t="shared" si="16"/>
        <v>2023.8095238095239</v>
      </c>
      <c r="N36" s="45">
        <f t="shared" si="16"/>
        <v>2559.5238095238096</v>
      </c>
      <c r="O36" s="45">
        <f>O33/O34/O35</f>
        <v>2559.5238095238096</v>
      </c>
      <c r="P36" s="45">
        <f t="shared" si="16"/>
        <v>2559.5238095238096</v>
      </c>
      <c r="Q36" s="45">
        <f t="shared" si="16"/>
        <v>2559.5238095238096</v>
      </c>
      <c r="R36" s="45">
        <f t="shared" si="16"/>
        <v>2559.5238095238096</v>
      </c>
      <c r="S36" s="38">
        <f t="shared" si="12"/>
        <v>30654.761904761901</v>
      </c>
    </row>
    <row r="37" spans="2:19" ht="12" customHeight="1" x14ac:dyDescent="0.55000000000000004">
      <c r="B37" s="26" t="s">
        <v>13</v>
      </c>
      <c r="C37" s="22" t="s">
        <v>25</v>
      </c>
      <c r="D37" s="45">
        <f>D36</f>
        <v>1547.6190476190477</v>
      </c>
      <c r="E37" s="45">
        <f t="shared" ref="E37:R37" si="17">E36</f>
        <v>1547.6190476190477</v>
      </c>
      <c r="F37" s="45">
        <f t="shared" si="17"/>
        <v>1547.6190476190477</v>
      </c>
      <c r="G37" s="45">
        <f t="shared" si="17"/>
        <v>1547.6190476190477</v>
      </c>
      <c r="H37" s="45">
        <f t="shared" si="17"/>
        <v>1547.6190476190477</v>
      </c>
      <c r="I37" s="45">
        <f t="shared" si="17"/>
        <v>2023.8095238095239</v>
      </c>
      <c r="J37" s="45">
        <f t="shared" si="17"/>
        <v>2023.8095238095239</v>
      </c>
      <c r="K37" s="45">
        <f t="shared" si="17"/>
        <v>2023.8095238095239</v>
      </c>
      <c r="L37" s="45">
        <f t="shared" si="17"/>
        <v>2023.8095238095239</v>
      </c>
      <c r="M37" s="45">
        <f t="shared" si="17"/>
        <v>2023.8095238095239</v>
      </c>
      <c r="N37" s="45">
        <f t="shared" si="17"/>
        <v>2559.5238095238096</v>
      </c>
      <c r="O37" s="45">
        <f t="shared" si="17"/>
        <v>2559.5238095238096</v>
      </c>
      <c r="P37" s="45">
        <f t="shared" si="17"/>
        <v>2559.5238095238096</v>
      </c>
      <c r="Q37" s="45">
        <f t="shared" si="17"/>
        <v>2559.5238095238096</v>
      </c>
      <c r="R37" s="45">
        <f t="shared" si="17"/>
        <v>2559.5238095238096</v>
      </c>
      <c r="S37" s="38">
        <f t="shared" si="12"/>
        <v>30654.761904761901</v>
      </c>
    </row>
    <row r="38" spans="2:19" ht="12" customHeight="1" thickBot="1" x14ac:dyDescent="0.6">
      <c r="B38" s="59">
        <f>B16</f>
        <v>1</v>
      </c>
      <c r="C38" s="28" t="s">
        <v>26</v>
      </c>
      <c r="D38" s="46">
        <f>D36*$B$38</f>
        <v>1547.6190476190477</v>
      </c>
      <c r="E38" s="46">
        <f t="shared" ref="E38:R38" si="18">E36*$B$38</f>
        <v>1547.6190476190477</v>
      </c>
      <c r="F38" s="46">
        <f t="shared" si="18"/>
        <v>1547.6190476190477</v>
      </c>
      <c r="G38" s="46">
        <f t="shared" si="18"/>
        <v>1547.6190476190477</v>
      </c>
      <c r="H38" s="46">
        <f t="shared" si="18"/>
        <v>1547.6190476190477</v>
      </c>
      <c r="I38" s="46">
        <f t="shared" si="18"/>
        <v>2023.8095238095239</v>
      </c>
      <c r="J38" s="46">
        <f t="shared" si="18"/>
        <v>2023.8095238095239</v>
      </c>
      <c r="K38" s="46">
        <f t="shared" si="18"/>
        <v>2023.8095238095239</v>
      </c>
      <c r="L38" s="46">
        <f t="shared" si="18"/>
        <v>2023.8095238095239</v>
      </c>
      <c r="M38" s="46">
        <f t="shared" si="18"/>
        <v>2023.8095238095239</v>
      </c>
      <c r="N38" s="46">
        <f t="shared" si="18"/>
        <v>2559.5238095238096</v>
      </c>
      <c r="O38" s="46">
        <f>O36*$B$38</f>
        <v>2559.5238095238096</v>
      </c>
      <c r="P38" s="46">
        <f t="shared" si="18"/>
        <v>2559.5238095238096</v>
      </c>
      <c r="Q38" s="46">
        <f t="shared" si="18"/>
        <v>2559.5238095238096</v>
      </c>
      <c r="R38" s="46">
        <f t="shared" si="18"/>
        <v>2559.5238095238096</v>
      </c>
      <c r="S38" s="47">
        <f t="shared" si="12"/>
        <v>30654.761904761901</v>
      </c>
    </row>
    <row r="39" spans="2:19" ht="12" customHeight="1" x14ac:dyDescent="0.55000000000000004">
      <c r="B39" s="61" t="s">
        <v>16</v>
      </c>
      <c r="C39" s="29" t="s">
        <v>27</v>
      </c>
      <c r="D39" s="48">
        <v>1</v>
      </c>
      <c r="E39" s="48">
        <v>30</v>
      </c>
      <c r="F39" s="48">
        <v>6</v>
      </c>
      <c r="G39" s="48">
        <v>1</v>
      </c>
      <c r="H39" s="48">
        <v>3</v>
      </c>
      <c r="I39" s="48">
        <v>4</v>
      </c>
      <c r="J39" s="48">
        <v>5</v>
      </c>
      <c r="K39" s="48">
        <v>6</v>
      </c>
      <c r="L39" s="48">
        <v>30</v>
      </c>
      <c r="M39" s="48">
        <v>45</v>
      </c>
      <c r="N39" s="48">
        <v>9</v>
      </c>
      <c r="O39" s="48">
        <v>34</v>
      </c>
      <c r="P39" s="48">
        <v>21</v>
      </c>
      <c r="Q39" s="48">
        <v>13</v>
      </c>
      <c r="R39" s="48">
        <v>21</v>
      </c>
      <c r="S39" s="49">
        <f t="shared" si="12"/>
        <v>229</v>
      </c>
    </row>
    <row r="40" spans="2:19" ht="12" customHeight="1" x14ac:dyDescent="0.55000000000000004">
      <c r="B40" s="62"/>
      <c r="C40" s="30" t="s">
        <v>28</v>
      </c>
      <c r="D40" s="50">
        <f>ROUNDDOWN(D37*D39,0)</f>
        <v>1547</v>
      </c>
      <c r="E40" s="50">
        <f t="shared" ref="E40:R40" si="19">ROUNDDOWN(E37*E39,0)</f>
        <v>46428</v>
      </c>
      <c r="F40" s="50">
        <f t="shared" si="19"/>
        <v>9285</v>
      </c>
      <c r="G40" s="50">
        <f t="shared" si="19"/>
        <v>1547</v>
      </c>
      <c r="H40" s="50">
        <f t="shared" si="19"/>
        <v>4642</v>
      </c>
      <c r="I40" s="50">
        <f t="shared" si="19"/>
        <v>8095</v>
      </c>
      <c r="J40" s="50">
        <f t="shared" si="19"/>
        <v>10119</v>
      </c>
      <c r="K40" s="50">
        <f t="shared" si="19"/>
        <v>12142</v>
      </c>
      <c r="L40" s="50">
        <f t="shared" si="19"/>
        <v>60714</v>
      </c>
      <c r="M40" s="50">
        <f t="shared" si="19"/>
        <v>91071</v>
      </c>
      <c r="N40" s="50">
        <f t="shared" si="19"/>
        <v>23035</v>
      </c>
      <c r="O40" s="50">
        <f t="shared" si="19"/>
        <v>87023</v>
      </c>
      <c r="P40" s="50">
        <f t="shared" si="19"/>
        <v>53750</v>
      </c>
      <c r="Q40" s="50">
        <f t="shared" si="19"/>
        <v>33273</v>
      </c>
      <c r="R40" s="50">
        <f t="shared" si="19"/>
        <v>53750</v>
      </c>
      <c r="S40" s="51">
        <f t="shared" si="12"/>
        <v>496421</v>
      </c>
    </row>
    <row r="41" spans="2:19" ht="12" customHeight="1" thickBot="1" x14ac:dyDescent="0.6">
      <c r="B41" s="63"/>
      <c r="C41" s="31" t="s">
        <v>19</v>
      </c>
      <c r="D41" s="52">
        <f>ROUNDUP(D38*D39,0)</f>
        <v>1548</v>
      </c>
      <c r="E41" s="52">
        <f t="shared" ref="E41:R41" si="20">ROUNDUP(E38*E39,0)</f>
        <v>46429</v>
      </c>
      <c r="F41" s="52">
        <f t="shared" si="20"/>
        <v>9286</v>
      </c>
      <c r="G41" s="52">
        <f t="shared" si="20"/>
        <v>1548</v>
      </c>
      <c r="H41" s="52">
        <f t="shared" si="20"/>
        <v>4643</v>
      </c>
      <c r="I41" s="52">
        <f t="shared" si="20"/>
        <v>8096</v>
      </c>
      <c r="J41" s="52">
        <f t="shared" si="20"/>
        <v>10120</v>
      </c>
      <c r="K41" s="52">
        <f t="shared" si="20"/>
        <v>12143</v>
      </c>
      <c r="L41" s="52">
        <f t="shared" si="20"/>
        <v>60715</v>
      </c>
      <c r="M41" s="52">
        <f t="shared" si="20"/>
        <v>91072</v>
      </c>
      <c r="N41" s="52">
        <f t="shared" si="20"/>
        <v>23036</v>
      </c>
      <c r="O41" s="52">
        <f t="shared" si="20"/>
        <v>87024</v>
      </c>
      <c r="P41" s="52">
        <f t="shared" si="20"/>
        <v>53750</v>
      </c>
      <c r="Q41" s="52">
        <f t="shared" si="20"/>
        <v>33274</v>
      </c>
      <c r="R41" s="52">
        <f t="shared" si="20"/>
        <v>53750</v>
      </c>
      <c r="S41" s="53">
        <f t="shared" si="12"/>
        <v>496434</v>
      </c>
    </row>
    <row r="42" spans="2:19" ht="12" customHeight="1" x14ac:dyDescent="0.55000000000000004">
      <c r="C42" s="32" t="s">
        <v>20</v>
      </c>
      <c r="D42" s="54">
        <f>D41-D40</f>
        <v>1</v>
      </c>
      <c r="E42" s="54">
        <f t="shared" ref="E42:R42" si="21">E41-E40</f>
        <v>1</v>
      </c>
      <c r="F42" s="54">
        <f>F41-F40</f>
        <v>1</v>
      </c>
      <c r="G42" s="54">
        <f t="shared" si="21"/>
        <v>1</v>
      </c>
      <c r="H42" s="54">
        <f t="shared" si="21"/>
        <v>1</v>
      </c>
      <c r="I42" s="54">
        <f t="shared" si="21"/>
        <v>1</v>
      </c>
      <c r="J42" s="54">
        <f t="shared" si="21"/>
        <v>1</v>
      </c>
      <c r="K42" s="54">
        <f t="shared" si="21"/>
        <v>1</v>
      </c>
      <c r="L42" s="54">
        <f t="shared" si="21"/>
        <v>1</v>
      </c>
      <c r="M42" s="54">
        <f>M41-M40</f>
        <v>1</v>
      </c>
      <c r="N42" s="54">
        <f t="shared" si="21"/>
        <v>1</v>
      </c>
      <c r="O42" s="54">
        <f t="shared" si="21"/>
        <v>1</v>
      </c>
      <c r="P42" s="54">
        <f t="shared" si="21"/>
        <v>0</v>
      </c>
      <c r="Q42" s="54">
        <f t="shared" si="21"/>
        <v>1</v>
      </c>
      <c r="R42" s="54">
        <f t="shared" si="21"/>
        <v>0</v>
      </c>
      <c r="S42" s="43">
        <f t="shared" si="12"/>
        <v>13</v>
      </c>
    </row>
    <row r="43" spans="2:19" ht="12" customHeight="1" thickBot="1" x14ac:dyDescent="0.6">
      <c r="C43" s="28" t="s">
        <v>21</v>
      </c>
      <c r="D43" s="55">
        <f>D33-D40+D41</f>
        <v>260001</v>
      </c>
      <c r="E43" s="55">
        <f t="shared" ref="E43:R43" si="22">E33-E40+E41</f>
        <v>260001</v>
      </c>
      <c r="F43" s="55">
        <f t="shared" si="22"/>
        <v>260001</v>
      </c>
      <c r="G43" s="55">
        <f t="shared" si="22"/>
        <v>260001</v>
      </c>
      <c r="H43" s="55">
        <f t="shared" si="22"/>
        <v>260001</v>
      </c>
      <c r="I43" s="55">
        <f t="shared" si="22"/>
        <v>340001</v>
      </c>
      <c r="J43" s="55">
        <f t="shared" si="22"/>
        <v>340001</v>
      </c>
      <c r="K43" s="55">
        <f t="shared" si="22"/>
        <v>340001</v>
      </c>
      <c r="L43" s="55">
        <f t="shared" si="22"/>
        <v>340001</v>
      </c>
      <c r="M43" s="55">
        <f>M33-M40+M41</f>
        <v>340001</v>
      </c>
      <c r="N43" s="55">
        <f t="shared" si="22"/>
        <v>430001</v>
      </c>
      <c r="O43" s="55">
        <f t="shared" si="22"/>
        <v>430001</v>
      </c>
      <c r="P43" s="55">
        <f t="shared" si="22"/>
        <v>430000</v>
      </c>
      <c r="Q43" s="55">
        <f t="shared" si="22"/>
        <v>430001</v>
      </c>
      <c r="R43" s="55">
        <f t="shared" si="22"/>
        <v>430000</v>
      </c>
      <c r="S43" s="47">
        <f>SUM(D43:R43)</f>
        <v>5150013</v>
      </c>
    </row>
    <row r="44" spans="2:19" ht="12" customHeight="1" x14ac:dyDescent="0.55000000000000004"/>
  </sheetData>
  <mergeCells count="2">
    <mergeCell ref="B17:B19"/>
    <mergeCell ref="B39:B41"/>
  </mergeCells>
  <phoneticPr fontId="2"/>
  <pageMargins left="0.23622047244094491" right="0.23622047244094491" top="0.55118110236220474" bottom="0.35433070866141736" header="0.31496062992125984" footer="0.31496062992125984"/>
  <pageSetup paperSize="9" orientation="landscape" r:id="rId1"/>
  <headerFooter>
    <oddHeader>&amp;C休業手当計算シート（月給者）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79EBBC-666B-4A0D-8190-88CBDCB0079D}">
  <dimension ref="A1:T41"/>
  <sheetViews>
    <sheetView zoomScale="130" zoomScaleNormal="130" workbookViewId="0">
      <selection activeCell="D20" sqref="D20"/>
    </sheetView>
  </sheetViews>
  <sheetFormatPr defaultRowHeight="13" x14ac:dyDescent="0.55000000000000004"/>
  <cols>
    <col min="1" max="1" width="3.33203125" style="2" bestFit="1" customWidth="1"/>
    <col min="2" max="2" width="5.75" style="2" customWidth="1"/>
    <col min="3" max="3" width="11.4140625" style="3" customWidth="1"/>
    <col min="4" max="18" width="6.58203125" style="4" customWidth="1"/>
    <col min="19" max="19" width="10.4140625" style="4" customWidth="1"/>
    <col min="20" max="20" width="1.25" style="4" customWidth="1"/>
    <col min="21" max="16384" width="8.6640625" style="5"/>
  </cols>
  <sheetData>
    <row r="1" spans="1:20" ht="5" customHeight="1" x14ac:dyDescent="0.55000000000000004">
      <c r="A1" s="1"/>
    </row>
    <row r="2" spans="1:20" ht="12" customHeight="1" x14ac:dyDescent="0.55000000000000004">
      <c r="A2" s="6">
        <v>4</v>
      </c>
      <c r="B2" s="7" t="s">
        <v>0</v>
      </c>
      <c r="C2" s="8"/>
      <c r="D2" s="60" t="s">
        <v>1</v>
      </c>
      <c r="E2" s="9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</row>
    <row r="3" spans="1:20" ht="12" customHeight="1" thickBot="1" x14ac:dyDescent="0.6">
      <c r="A3" s="11" t="s">
        <v>2</v>
      </c>
      <c r="B3" s="12"/>
      <c r="C3" s="13"/>
      <c r="D3" s="14">
        <v>1</v>
      </c>
      <c r="E3" s="14">
        <v>2</v>
      </c>
      <c r="F3" s="14">
        <v>3</v>
      </c>
      <c r="G3" s="14">
        <v>4</v>
      </c>
      <c r="H3" s="14">
        <v>5</v>
      </c>
      <c r="I3" s="14">
        <v>6</v>
      </c>
      <c r="J3" s="14">
        <v>7</v>
      </c>
      <c r="K3" s="14">
        <v>8</v>
      </c>
      <c r="L3" s="14">
        <v>9</v>
      </c>
      <c r="M3" s="14">
        <v>10</v>
      </c>
      <c r="N3" s="14">
        <v>11</v>
      </c>
      <c r="O3" s="14">
        <v>12</v>
      </c>
      <c r="P3" s="14">
        <v>13</v>
      </c>
      <c r="Q3" s="14">
        <v>14</v>
      </c>
      <c r="R3" s="14">
        <v>15</v>
      </c>
      <c r="S3" s="15"/>
    </row>
    <row r="4" spans="1:20" ht="12" customHeight="1" thickBot="1" x14ac:dyDescent="0.6">
      <c r="A4" s="16"/>
      <c r="B4" s="17"/>
      <c r="C4" s="18" t="s">
        <v>3</v>
      </c>
      <c r="D4" s="19" t="s">
        <v>4</v>
      </c>
      <c r="E4" s="19" t="s">
        <v>5</v>
      </c>
      <c r="F4" s="19" t="s">
        <v>5</v>
      </c>
      <c r="G4" s="19" t="s">
        <v>5</v>
      </c>
      <c r="H4" s="19" t="s">
        <v>5</v>
      </c>
      <c r="I4" s="19" t="s">
        <v>5</v>
      </c>
      <c r="J4" s="19" t="s">
        <v>5</v>
      </c>
      <c r="K4" s="19" t="s">
        <v>5</v>
      </c>
      <c r="L4" s="19" t="s">
        <v>5</v>
      </c>
      <c r="M4" s="19" t="s">
        <v>5</v>
      </c>
      <c r="N4" s="19" t="s">
        <v>5</v>
      </c>
      <c r="O4" s="19" t="s">
        <v>5</v>
      </c>
      <c r="P4" s="19" t="s">
        <v>5</v>
      </c>
      <c r="Q4" s="19" t="s">
        <v>5</v>
      </c>
      <c r="R4" s="19" t="s">
        <v>5</v>
      </c>
      <c r="S4" s="20" t="s">
        <v>6</v>
      </c>
    </row>
    <row r="5" spans="1:20" ht="12" customHeight="1" thickTop="1" x14ac:dyDescent="0.55000000000000004">
      <c r="C5" s="21" t="s">
        <v>30</v>
      </c>
      <c r="D5" s="35">
        <v>1000</v>
      </c>
      <c r="E5" s="35">
        <v>1000</v>
      </c>
      <c r="F5" s="35">
        <v>900</v>
      </c>
      <c r="G5" s="35">
        <v>800</v>
      </c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6">
        <f>SUM(D5:R5)</f>
        <v>3700</v>
      </c>
    </row>
    <row r="6" spans="1:20" ht="12" customHeight="1" x14ac:dyDescent="0.55000000000000004">
      <c r="C6" s="22" t="s">
        <v>29</v>
      </c>
      <c r="D6" s="37">
        <v>500</v>
      </c>
      <c r="E6" s="37">
        <v>500</v>
      </c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8">
        <f t="shared" ref="S6:S21" si="0">SUM(D6:R6)</f>
        <v>1000</v>
      </c>
    </row>
    <row r="7" spans="1:20" ht="12" customHeight="1" x14ac:dyDescent="0.55000000000000004">
      <c r="C7" s="22" t="s">
        <v>29</v>
      </c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8">
        <f t="shared" si="0"/>
        <v>0</v>
      </c>
    </row>
    <row r="8" spans="1:20" ht="12" customHeight="1" x14ac:dyDescent="0.55000000000000004">
      <c r="C8" s="22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8">
        <f t="shared" si="0"/>
        <v>0</v>
      </c>
    </row>
    <row r="9" spans="1:20" ht="12" customHeight="1" x14ac:dyDescent="0.55000000000000004">
      <c r="C9" s="22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38">
        <f t="shared" si="0"/>
        <v>0</v>
      </c>
    </row>
    <row r="10" spans="1:20" ht="12" customHeight="1" x14ac:dyDescent="0.55000000000000004">
      <c r="C10" s="22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8">
        <f t="shared" si="0"/>
        <v>0</v>
      </c>
    </row>
    <row r="11" spans="1:20" ht="12" customHeight="1" x14ac:dyDescent="0.55000000000000004">
      <c r="C11" s="22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8">
        <f t="shared" si="0"/>
        <v>0</v>
      </c>
    </row>
    <row r="12" spans="1:20" ht="12" customHeight="1" thickBot="1" x14ac:dyDescent="0.6">
      <c r="C12" s="23" t="s">
        <v>31</v>
      </c>
      <c r="D12" s="40">
        <f>SUM(D5:D11)</f>
        <v>1500</v>
      </c>
      <c r="E12" s="40">
        <f>SUM(E5:E11)</f>
        <v>1500</v>
      </c>
      <c r="F12" s="40">
        <f t="shared" ref="F12:R12" si="1">SUM(F5:F11)</f>
        <v>900</v>
      </c>
      <c r="G12" s="40">
        <f t="shared" si="1"/>
        <v>800</v>
      </c>
      <c r="H12" s="40">
        <f t="shared" si="1"/>
        <v>0</v>
      </c>
      <c r="I12" s="40">
        <f t="shared" si="1"/>
        <v>0</v>
      </c>
      <c r="J12" s="40">
        <f t="shared" si="1"/>
        <v>0</v>
      </c>
      <c r="K12" s="40">
        <f t="shared" si="1"/>
        <v>0</v>
      </c>
      <c r="L12" s="40">
        <f t="shared" si="1"/>
        <v>0</v>
      </c>
      <c r="M12" s="40">
        <f t="shared" si="1"/>
        <v>0</v>
      </c>
      <c r="N12" s="40">
        <f t="shared" si="1"/>
        <v>0</v>
      </c>
      <c r="O12" s="40">
        <f t="shared" si="1"/>
        <v>0</v>
      </c>
      <c r="P12" s="40">
        <f t="shared" si="1"/>
        <v>0</v>
      </c>
      <c r="Q12" s="40">
        <f t="shared" si="1"/>
        <v>0</v>
      </c>
      <c r="R12" s="40">
        <f t="shared" si="1"/>
        <v>0</v>
      </c>
      <c r="S12" s="41">
        <f t="shared" si="0"/>
        <v>4700</v>
      </c>
    </row>
    <row r="13" spans="1:20" ht="12" customHeight="1" x14ac:dyDescent="0.55000000000000004">
      <c r="B13" s="24"/>
      <c r="C13" s="25" t="s">
        <v>32</v>
      </c>
      <c r="D13" s="42">
        <v>7</v>
      </c>
      <c r="E13" s="42">
        <v>7</v>
      </c>
      <c r="F13" s="42">
        <v>7</v>
      </c>
      <c r="G13" s="42">
        <v>7</v>
      </c>
      <c r="H13" s="42">
        <v>7</v>
      </c>
      <c r="I13" s="42">
        <v>7</v>
      </c>
      <c r="J13" s="42">
        <v>7</v>
      </c>
      <c r="K13" s="42">
        <v>7</v>
      </c>
      <c r="L13" s="42">
        <v>7</v>
      </c>
      <c r="M13" s="42">
        <v>7</v>
      </c>
      <c r="N13" s="42">
        <v>7</v>
      </c>
      <c r="O13" s="42">
        <v>7</v>
      </c>
      <c r="P13" s="42">
        <v>7</v>
      </c>
      <c r="Q13" s="42">
        <v>7</v>
      </c>
      <c r="R13" s="42">
        <v>7</v>
      </c>
      <c r="S13" s="43">
        <f t="shared" si="0"/>
        <v>105</v>
      </c>
    </row>
    <row r="14" spans="1:20" ht="12" customHeight="1" x14ac:dyDescent="0.55000000000000004">
      <c r="B14" s="24"/>
      <c r="C14" s="22" t="s">
        <v>12</v>
      </c>
      <c r="D14" s="45">
        <f>D12*D13</f>
        <v>10500</v>
      </c>
      <c r="E14" s="45">
        <f t="shared" ref="E14:R14" si="2">E12*E13</f>
        <v>10500</v>
      </c>
      <c r="F14" s="45">
        <f t="shared" si="2"/>
        <v>6300</v>
      </c>
      <c r="G14" s="45">
        <f t="shared" si="2"/>
        <v>5600</v>
      </c>
      <c r="H14" s="45">
        <f t="shared" si="2"/>
        <v>0</v>
      </c>
      <c r="I14" s="45">
        <f t="shared" si="2"/>
        <v>0</v>
      </c>
      <c r="J14" s="45">
        <f t="shared" si="2"/>
        <v>0</v>
      </c>
      <c r="K14" s="45">
        <f t="shared" si="2"/>
        <v>0</v>
      </c>
      <c r="L14" s="45">
        <f t="shared" si="2"/>
        <v>0</v>
      </c>
      <c r="M14" s="45">
        <f t="shared" si="2"/>
        <v>0</v>
      </c>
      <c r="N14" s="45">
        <f t="shared" si="2"/>
        <v>0</v>
      </c>
      <c r="O14" s="45">
        <f t="shared" si="2"/>
        <v>0</v>
      </c>
      <c r="P14" s="45">
        <f t="shared" si="2"/>
        <v>0</v>
      </c>
      <c r="Q14" s="45">
        <f t="shared" si="2"/>
        <v>0</v>
      </c>
      <c r="R14" s="45">
        <f t="shared" si="2"/>
        <v>0</v>
      </c>
      <c r="S14" s="38">
        <f t="shared" si="0"/>
        <v>32900</v>
      </c>
    </row>
    <row r="15" spans="1:20" ht="12" customHeight="1" x14ac:dyDescent="0.55000000000000004">
      <c r="B15" s="26" t="s">
        <v>13</v>
      </c>
      <c r="C15" s="22" t="s">
        <v>14</v>
      </c>
      <c r="D15" s="45">
        <f>D14</f>
        <v>10500</v>
      </c>
      <c r="E15" s="45">
        <f t="shared" ref="E15:R15" si="3">E14</f>
        <v>10500</v>
      </c>
      <c r="F15" s="45">
        <f t="shared" si="3"/>
        <v>6300</v>
      </c>
      <c r="G15" s="45">
        <f t="shared" si="3"/>
        <v>5600</v>
      </c>
      <c r="H15" s="45">
        <f t="shared" si="3"/>
        <v>0</v>
      </c>
      <c r="I15" s="45">
        <f t="shared" si="3"/>
        <v>0</v>
      </c>
      <c r="J15" s="45">
        <f t="shared" si="3"/>
        <v>0</v>
      </c>
      <c r="K15" s="45">
        <f t="shared" si="3"/>
        <v>0</v>
      </c>
      <c r="L15" s="45">
        <f t="shared" si="3"/>
        <v>0</v>
      </c>
      <c r="M15" s="45">
        <f t="shared" si="3"/>
        <v>0</v>
      </c>
      <c r="N15" s="45">
        <f t="shared" si="3"/>
        <v>0</v>
      </c>
      <c r="O15" s="45">
        <f t="shared" si="3"/>
        <v>0</v>
      </c>
      <c r="P15" s="45">
        <f t="shared" si="3"/>
        <v>0</v>
      </c>
      <c r="Q15" s="45">
        <f t="shared" si="3"/>
        <v>0</v>
      </c>
      <c r="R15" s="45">
        <f t="shared" si="3"/>
        <v>0</v>
      </c>
      <c r="S15" s="38">
        <f t="shared" si="0"/>
        <v>32900</v>
      </c>
    </row>
    <row r="16" spans="1:20" ht="12" customHeight="1" thickBot="1" x14ac:dyDescent="0.6">
      <c r="B16" s="27">
        <v>1</v>
      </c>
      <c r="C16" s="28" t="s">
        <v>15</v>
      </c>
      <c r="D16" s="46">
        <f>D14*$B$16</f>
        <v>10500</v>
      </c>
      <c r="E16" s="46">
        <f t="shared" ref="E16:R16" si="4">E14*$B$16</f>
        <v>10500</v>
      </c>
      <c r="F16" s="46">
        <f t="shared" si="4"/>
        <v>6300</v>
      </c>
      <c r="G16" s="46">
        <f t="shared" si="4"/>
        <v>5600</v>
      </c>
      <c r="H16" s="46">
        <f t="shared" si="4"/>
        <v>0</v>
      </c>
      <c r="I16" s="46">
        <f t="shared" si="4"/>
        <v>0</v>
      </c>
      <c r="J16" s="46">
        <f t="shared" si="4"/>
        <v>0</v>
      </c>
      <c r="K16" s="46">
        <f t="shared" si="4"/>
        <v>0</v>
      </c>
      <c r="L16" s="46">
        <f t="shared" si="4"/>
        <v>0</v>
      </c>
      <c r="M16" s="46">
        <f t="shared" si="4"/>
        <v>0</v>
      </c>
      <c r="N16" s="46">
        <f t="shared" si="4"/>
        <v>0</v>
      </c>
      <c r="O16" s="46">
        <f>O14*$B$16</f>
        <v>0</v>
      </c>
      <c r="P16" s="46">
        <f t="shared" si="4"/>
        <v>0</v>
      </c>
      <c r="Q16" s="46">
        <f>Q14*$B$16</f>
        <v>0</v>
      </c>
      <c r="R16" s="46">
        <f t="shared" si="4"/>
        <v>0</v>
      </c>
      <c r="S16" s="47">
        <f t="shared" si="0"/>
        <v>32900</v>
      </c>
    </row>
    <row r="17" spans="1:19" ht="12" customHeight="1" x14ac:dyDescent="0.55000000000000004">
      <c r="B17" s="61" t="s">
        <v>16</v>
      </c>
      <c r="C17" s="29" t="s">
        <v>17</v>
      </c>
      <c r="D17" s="48">
        <v>1</v>
      </c>
      <c r="E17" s="48">
        <v>1</v>
      </c>
      <c r="F17" s="48">
        <v>1</v>
      </c>
      <c r="G17" s="48">
        <v>1</v>
      </c>
      <c r="H17" s="48">
        <v>1</v>
      </c>
      <c r="I17" s="48">
        <v>1</v>
      </c>
      <c r="J17" s="48">
        <v>1</v>
      </c>
      <c r="K17" s="48">
        <v>1</v>
      </c>
      <c r="L17" s="48">
        <v>1</v>
      </c>
      <c r="M17" s="48">
        <v>1</v>
      </c>
      <c r="N17" s="48">
        <v>1</v>
      </c>
      <c r="O17" s="48">
        <v>1</v>
      </c>
      <c r="P17" s="48">
        <v>1</v>
      </c>
      <c r="Q17" s="48">
        <v>1</v>
      </c>
      <c r="R17" s="48">
        <v>1</v>
      </c>
      <c r="S17" s="49">
        <f t="shared" si="0"/>
        <v>15</v>
      </c>
    </row>
    <row r="18" spans="1:19" ht="12" customHeight="1" x14ac:dyDescent="0.55000000000000004">
      <c r="B18" s="62"/>
      <c r="C18" s="30" t="s">
        <v>18</v>
      </c>
      <c r="D18" s="50">
        <f>ROUNDDOWN(D15*D17,0)</f>
        <v>10500</v>
      </c>
      <c r="E18" s="50">
        <f t="shared" ref="E18:R18" si="5">ROUNDDOWN(E15*E17,0)</f>
        <v>10500</v>
      </c>
      <c r="F18" s="50">
        <f t="shared" si="5"/>
        <v>6300</v>
      </c>
      <c r="G18" s="50">
        <f t="shared" si="5"/>
        <v>5600</v>
      </c>
      <c r="H18" s="50">
        <f t="shared" si="5"/>
        <v>0</v>
      </c>
      <c r="I18" s="50">
        <f t="shared" si="5"/>
        <v>0</v>
      </c>
      <c r="J18" s="50">
        <f t="shared" si="5"/>
        <v>0</v>
      </c>
      <c r="K18" s="50">
        <f t="shared" si="5"/>
        <v>0</v>
      </c>
      <c r="L18" s="50">
        <f t="shared" si="5"/>
        <v>0</v>
      </c>
      <c r="M18" s="50">
        <f t="shared" si="5"/>
        <v>0</v>
      </c>
      <c r="N18" s="50">
        <f t="shared" si="5"/>
        <v>0</v>
      </c>
      <c r="O18" s="50">
        <f>ROUNDDOWN(O15*O17,0)</f>
        <v>0</v>
      </c>
      <c r="P18" s="50">
        <f t="shared" si="5"/>
        <v>0</v>
      </c>
      <c r="Q18" s="50">
        <f t="shared" si="5"/>
        <v>0</v>
      </c>
      <c r="R18" s="50">
        <f t="shared" si="5"/>
        <v>0</v>
      </c>
      <c r="S18" s="51">
        <f t="shared" si="0"/>
        <v>32900</v>
      </c>
    </row>
    <row r="19" spans="1:19" ht="12" customHeight="1" thickBot="1" x14ac:dyDescent="0.6">
      <c r="B19" s="63"/>
      <c r="C19" s="31" t="s">
        <v>19</v>
      </c>
      <c r="D19" s="52">
        <f>ROUNDUP(D16*D17,0)</f>
        <v>10500</v>
      </c>
      <c r="E19" s="52">
        <f t="shared" ref="E19:R19" si="6">ROUNDUP(E16*E17,0)</f>
        <v>10500</v>
      </c>
      <c r="F19" s="52">
        <f t="shared" si="6"/>
        <v>6300</v>
      </c>
      <c r="G19" s="52">
        <f t="shared" si="6"/>
        <v>5600</v>
      </c>
      <c r="H19" s="52">
        <f t="shared" si="6"/>
        <v>0</v>
      </c>
      <c r="I19" s="52">
        <f t="shared" si="6"/>
        <v>0</v>
      </c>
      <c r="J19" s="52">
        <f t="shared" si="6"/>
        <v>0</v>
      </c>
      <c r="K19" s="52">
        <f t="shared" si="6"/>
        <v>0</v>
      </c>
      <c r="L19" s="52">
        <f t="shared" si="6"/>
        <v>0</v>
      </c>
      <c r="M19" s="52">
        <f t="shared" si="6"/>
        <v>0</v>
      </c>
      <c r="N19" s="52">
        <f t="shared" si="6"/>
        <v>0</v>
      </c>
      <c r="O19" s="52">
        <f t="shared" si="6"/>
        <v>0</v>
      </c>
      <c r="P19" s="52">
        <f t="shared" si="6"/>
        <v>0</v>
      </c>
      <c r="Q19" s="52">
        <f>ROUNDUP(Q16*Q17,0)</f>
        <v>0</v>
      </c>
      <c r="R19" s="52">
        <f t="shared" si="6"/>
        <v>0</v>
      </c>
      <c r="S19" s="53">
        <f t="shared" si="0"/>
        <v>32900</v>
      </c>
    </row>
    <row r="20" spans="1:19" ht="12" customHeight="1" x14ac:dyDescent="0.55000000000000004">
      <c r="C20" s="32" t="s">
        <v>20</v>
      </c>
      <c r="D20" s="54">
        <f>D19-D18</f>
        <v>0</v>
      </c>
      <c r="E20" s="54">
        <f>E19-E18</f>
        <v>0</v>
      </c>
      <c r="F20" s="54">
        <f t="shared" ref="F20:R20" si="7">F19-F18</f>
        <v>0</v>
      </c>
      <c r="G20" s="54">
        <f t="shared" si="7"/>
        <v>0</v>
      </c>
      <c r="H20" s="54">
        <f t="shared" si="7"/>
        <v>0</v>
      </c>
      <c r="I20" s="54">
        <f t="shared" si="7"/>
        <v>0</v>
      </c>
      <c r="J20" s="54">
        <f t="shared" si="7"/>
        <v>0</v>
      </c>
      <c r="K20" s="54">
        <f t="shared" si="7"/>
        <v>0</v>
      </c>
      <c r="L20" s="54">
        <f t="shared" si="7"/>
        <v>0</v>
      </c>
      <c r="M20" s="54">
        <f t="shared" si="7"/>
        <v>0</v>
      </c>
      <c r="N20" s="54">
        <f t="shared" si="7"/>
        <v>0</v>
      </c>
      <c r="O20" s="54">
        <f t="shared" si="7"/>
        <v>0</v>
      </c>
      <c r="P20" s="54">
        <f t="shared" si="7"/>
        <v>0</v>
      </c>
      <c r="Q20" s="54">
        <f t="shared" si="7"/>
        <v>0</v>
      </c>
      <c r="R20" s="54">
        <f t="shared" si="7"/>
        <v>0</v>
      </c>
      <c r="S20" s="43">
        <f t="shared" si="0"/>
        <v>0</v>
      </c>
    </row>
    <row r="21" spans="1:19" ht="12" customHeight="1" thickBot="1" x14ac:dyDescent="0.6">
      <c r="C21" s="28" t="s">
        <v>21</v>
      </c>
      <c r="D21" s="55">
        <f>D12-D18+D19</f>
        <v>1500</v>
      </c>
      <c r="E21" s="55">
        <f t="shared" ref="E21:R21" si="8">E12-E18+E19</f>
        <v>1500</v>
      </c>
      <c r="F21" s="55">
        <f>F12-F18+F19</f>
        <v>900</v>
      </c>
      <c r="G21" s="55">
        <f t="shared" si="8"/>
        <v>800</v>
      </c>
      <c r="H21" s="55">
        <f t="shared" si="8"/>
        <v>0</v>
      </c>
      <c r="I21" s="55">
        <f t="shared" si="8"/>
        <v>0</v>
      </c>
      <c r="J21" s="55">
        <f>J12-J18+J19</f>
        <v>0</v>
      </c>
      <c r="K21" s="55">
        <f t="shared" si="8"/>
        <v>0</v>
      </c>
      <c r="L21" s="55">
        <f t="shared" si="8"/>
        <v>0</v>
      </c>
      <c r="M21" s="55">
        <f t="shared" si="8"/>
        <v>0</v>
      </c>
      <c r="N21" s="55">
        <f t="shared" si="8"/>
        <v>0</v>
      </c>
      <c r="O21" s="55">
        <f t="shared" si="8"/>
        <v>0</v>
      </c>
      <c r="P21" s="55">
        <f>P12-P18+P19</f>
        <v>0</v>
      </c>
      <c r="Q21" s="55">
        <f t="shared" si="8"/>
        <v>0</v>
      </c>
      <c r="R21" s="55">
        <f t="shared" si="8"/>
        <v>0</v>
      </c>
      <c r="S21" s="47">
        <f t="shared" si="0"/>
        <v>4700</v>
      </c>
    </row>
    <row r="22" spans="1:19" ht="12" customHeight="1" x14ac:dyDescent="0.55000000000000004"/>
    <row r="23" spans="1:19" ht="12" customHeight="1" x14ac:dyDescent="0.55000000000000004">
      <c r="A23" s="6">
        <v>4</v>
      </c>
      <c r="B23" s="7" t="s">
        <v>0</v>
      </c>
      <c r="C23" s="33"/>
      <c r="D23" s="10"/>
      <c r="E23" s="2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</row>
    <row r="24" spans="1:19" ht="12" customHeight="1" thickBot="1" x14ac:dyDescent="0.6">
      <c r="A24" s="34" t="s">
        <v>22</v>
      </c>
      <c r="B24" s="12"/>
      <c r="C24" s="13"/>
      <c r="D24" s="14">
        <v>1</v>
      </c>
      <c r="E24" s="14">
        <v>2</v>
      </c>
      <c r="F24" s="14">
        <v>3</v>
      </c>
      <c r="G24" s="14">
        <v>4</v>
      </c>
      <c r="H24" s="14">
        <v>5</v>
      </c>
      <c r="I24" s="14">
        <v>6</v>
      </c>
      <c r="J24" s="14">
        <v>7</v>
      </c>
      <c r="K24" s="14">
        <v>8</v>
      </c>
      <c r="L24" s="14">
        <v>9</v>
      </c>
      <c r="M24" s="14">
        <v>10</v>
      </c>
      <c r="N24" s="14">
        <v>11</v>
      </c>
      <c r="O24" s="14">
        <v>12</v>
      </c>
      <c r="P24" s="14">
        <v>13</v>
      </c>
      <c r="Q24" s="14">
        <v>14</v>
      </c>
      <c r="R24" s="14">
        <v>15</v>
      </c>
      <c r="S24" s="15"/>
    </row>
    <row r="25" spans="1:19" ht="12" customHeight="1" thickBot="1" x14ac:dyDescent="0.6">
      <c r="A25" s="16"/>
      <c r="B25" s="17"/>
      <c r="C25" s="18" t="s">
        <v>3</v>
      </c>
      <c r="D25" s="57" t="str">
        <f>D4</f>
        <v>〇〇〇〇</v>
      </c>
      <c r="E25" s="57" t="str">
        <f t="shared" ref="E25:R26" si="9">E4</f>
        <v>〇〇〇〇</v>
      </c>
      <c r="F25" s="57" t="str">
        <f t="shared" si="9"/>
        <v>〇〇〇〇</v>
      </c>
      <c r="G25" s="57" t="str">
        <f t="shared" si="9"/>
        <v>〇〇〇〇</v>
      </c>
      <c r="H25" s="57" t="str">
        <f t="shared" si="9"/>
        <v>〇〇〇〇</v>
      </c>
      <c r="I25" s="57" t="str">
        <f t="shared" si="9"/>
        <v>〇〇〇〇</v>
      </c>
      <c r="J25" s="57" t="str">
        <f t="shared" si="9"/>
        <v>〇〇〇〇</v>
      </c>
      <c r="K25" s="57" t="str">
        <f t="shared" si="9"/>
        <v>〇〇〇〇</v>
      </c>
      <c r="L25" s="57" t="str">
        <f t="shared" si="9"/>
        <v>〇〇〇〇</v>
      </c>
      <c r="M25" s="57" t="str">
        <f t="shared" si="9"/>
        <v>〇〇〇〇</v>
      </c>
      <c r="N25" s="57" t="str">
        <f t="shared" si="9"/>
        <v>〇〇〇〇</v>
      </c>
      <c r="O25" s="57" t="str">
        <f t="shared" si="9"/>
        <v>〇〇〇〇</v>
      </c>
      <c r="P25" s="57" t="str">
        <f t="shared" si="9"/>
        <v>〇〇〇〇</v>
      </c>
      <c r="Q25" s="57" t="str">
        <f t="shared" si="9"/>
        <v>〇〇〇〇</v>
      </c>
      <c r="R25" s="57" t="str">
        <f t="shared" si="9"/>
        <v>〇〇〇〇</v>
      </c>
      <c r="S25" s="20" t="s">
        <v>6</v>
      </c>
    </row>
    <row r="26" spans="1:19" ht="12" customHeight="1" thickTop="1" x14ac:dyDescent="0.55000000000000004">
      <c r="C26" s="21" t="s">
        <v>30</v>
      </c>
      <c r="D26" s="58">
        <f>D5</f>
        <v>1000</v>
      </c>
      <c r="E26" s="58">
        <f t="shared" si="9"/>
        <v>1000</v>
      </c>
      <c r="F26" s="58">
        <f t="shared" si="9"/>
        <v>900</v>
      </c>
      <c r="G26" s="58">
        <f t="shared" si="9"/>
        <v>800</v>
      </c>
      <c r="H26" s="58">
        <f t="shared" si="9"/>
        <v>0</v>
      </c>
      <c r="I26" s="58">
        <f t="shared" si="9"/>
        <v>0</v>
      </c>
      <c r="J26" s="58">
        <f t="shared" si="9"/>
        <v>0</v>
      </c>
      <c r="K26" s="58">
        <f t="shared" si="9"/>
        <v>0</v>
      </c>
      <c r="L26" s="58">
        <f t="shared" si="9"/>
        <v>0</v>
      </c>
      <c r="M26" s="58">
        <f t="shared" si="9"/>
        <v>0</v>
      </c>
      <c r="N26" s="58">
        <f t="shared" si="9"/>
        <v>0</v>
      </c>
      <c r="O26" s="58">
        <f t="shared" si="9"/>
        <v>0</v>
      </c>
      <c r="P26" s="58">
        <f t="shared" si="9"/>
        <v>0</v>
      </c>
      <c r="Q26" s="58">
        <f t="shared" si="9"/>
        <v>0</v>
      </c>
      <c r="R26" s="58">
        <f t="shared" si="9"/>
        <v>0</v>
      </c>
      <c r="S26" s="36">
        <f>SUM(D26:R26)</f>
        <v>3700</v>
      </c>
    </row>
    <row r="27" spans="1:19" ht="12" customHeight="1" x14ac:dyDescent="0.55000000000000004">
      <c r="C27" s="22" t="s">
        <v>29</v>
      </c>
      <c r="D27" s="58">
        <f t="shared" ref="D27:R32" si="10">D6</f>
        <v>500</v>
      </c>
      <c r="E27" s="58">
        <f t="shared" si="10"/>
        <v>500</v>
      </c>
      <c r="F27" s="58">
        <f t="shared" si="10"/>
        <v>0</v>
      </c>
      <c r="G27" s="58">
        <f t="shared" si="10"/>
        <v>0</v>
      </c>
      <c r="H27" s="58">
        <f t="shared" si="10"/>
        <v>0</v>
      </c>
      <c r="I27" s="58">
        <f t="shared" si="10"/>
        <v>0</v>
      </c>
      <c r="J27" s="58">
        <f t="shared" si="10"/>
        <v>0</v>
      </c>
      <c r="K27" s="58">
        <f t="shared" si="10"/>
        <v>0</v>
      </c>
      <c r="L27" s="58">
        <f t="shared" si="10"/>
        <v>0</v>
      </c>
      <c r="M27" s="58">
        <f t="shared" si="10"/>
        <v>0</v>
      </c>
      <c r="N27" s="58">
        <f t="shared" si="10"/>
        <v>0</v>
      </c>
      <c r="O27" s="58">
        <f t="shared" si="10"/>
        <v>0</v>
      </c>
      <c r="P27" s="58">
        <f t="shared" si="10"/>
        <v>0</v>
      </c>
      <c r="Q27" s="58">
        <f t="shared" si="10"/>
        <v>0</v>
      </c>
      <c r="R27" s="58">
        <f t="shared" si="10"/>
        <v>0</v>
      </c>
      <c r="S27" s="38">
        <f t="shared" ref="S27:S39" si="11">SUM(D27:R27)</f>
        <v>1000</v>
      </c>
    </row>
    <row r="28" spans="1:19" ht="12" customHeight="1" x14ac:dyDescent="0.55000000000000004">
      <c r="C28" s="22" t="s">
        <v>29</v>
      </c>
      <c r="D28" s="58">
        <f t="shared" si="10"/>
        <v>0</v>
      </c>
      <c r="E28" s="58">
        <f t="shared" si="10"/>
        <v>0</v>
      </c>
      <c r="F28" s="58">
        <f t="shared" si="10"/>
        <v>0</v>
      </c>
      <c r="G28" s="58">
        <f t="shared" si="10"/>
        <v>0</v>
      </c>
      <c r="H28" s="58">
        <f t="shared" si="10"/>
        <v>0</v>
      </c>
      <c r="I28" s="58">
        <f t="shared" si="10"/>
        <v>0</v>
      </c>
      <c r="J28" s="58">
        <f t="shared" si="10"/>
        <v>0</v>
      </c>
      <c r="K28" s="58">
        <f t="shared" si="10"/>
        <v>0</v>
      </c>
      <c r="L28" s="58">
        <f t="shared" si="10"/>
        <v>0</v>
      </c>
      <c r="M28" s="58">
        <f t="shared" si="10"/>
        <v>0</v>
      </c>
      <c r="N28" s="58">
        <f t="shared" si="10"/>
        <v>0</v>
      </c>
      <c r="O28" s="58">
        <f t="shared" si="10"/>
        <v>0</v>
      </c>
      <c r="P28" s="58">
        <f t="shared" si="10"/>
        <v>0</v>
      </c>
      <c r="Q28" s="58">
        <f t="shared" si="10"/>
        <v>0</v>
      </c>
      <c r="R28" s="58">
        <f t="shared" si="10"/>
        <v>0</v>
      </c>
      <c r="S28" s="38">
        <f t="shared" si="11"/>
        <v>0</v>
      </c>
    </row>
    <row r="29" spans="1:19" ht="12" customHeight="1" x14ac:dyDescent="0.55000000000000004">
      <c r="C29" s="22"/>
      <c r="D29" s="58">
        <f t="shared" si="10"/>
        <v>0</v>
      </c>
      <c r="E29" s="58">
        <f t="shared" si="10"/>
        <v>0</v>
      </c>
      <c r="F29" s="58">
        <f t="shared" si="10"/>
        <v>0</v>
      </c>
      <c r="G29" s="58">
        <f t="shared" si="10"/>
        <v>0</v>
      </c>
      <c r="H29" s="58">
        <f t="shared" si="10"/>
        <v>0</v>
      </c>
      <c r="I29" s="58">
        <f t="shared" si="10"/>
        <v>0</v>
      </c>
      <c r="J29" s="58">
        <f t="shared" si="10"/>
        <v>0</v>
      </c>
      <c r="K29" s="58">
        <f t="shared" si="10"/>
        <v>0</v>
      </c>
      <c r="L29" s="58">
        <f t="shared" si="10"/>
        <v>0</v>
      </c>
      <c r="M29" s="58">
        <f t="shared" si="10"/>
        <v>0</v>
      </c>
      <c r="N29" s="58">
        <f t="shared" si="10"/>
        <v>0</v>
      </c>
      <c r="O29" s="58">
        <f t="shared" si="10"/>
        <v>0</v>
      </c>
      <c r="P29" s="58">
        <f t="shared" si="10"/>
        <v>0</v>
      </c>
      <c r="Q29" s="58">
        <f t="shared" si="10"/>
        <v>0</v>
      </c>
      <c r="R29" s="58">
        <f t="shared" si="10"/>
        <v>0</v>
      </c>
      <c r="S29" s="39">
        <f t="shared" si="11"/>
        <v>0</v>
      </c>
    </row>
    <row r="30" spans="1:19" ht="12" customHeight="1" x14ac:dyDescent="0.55000000000000004">
      <c r="C30" s="22"/>
      <c r="D30" s="58">
        <f t="shared" si="10"/>
        <v>0</v>
      </c>
      <c r="E30" s="58">
        <f t="shared" si="10"/>
        <v>0</v>
      </c>
      <c r="F30" s="58">
        <f t="shared" si="10"/>
        <v>0</v>
      </c>
      <c r="G30" s="58">
        <f t="shared" si="10"/>
        <v>0</v>
      </c>
      <c r="H30" s="58">
        <f t="shared" si="10"/>
        <v>0</v>
      </c>
      <c r="I30" s="58">
        <f t="shared" si="10"/>
        <v>0</v>
      </c>
      <c r="J30" s="58">
        <f t="shared" si="10"/>
        <v>0</v>
      </c>
      <c r="K30" s="58">
        <f t="shared" si="10"/>
        <v>0</v>
      </c>
      <c r="L30" s="58">
        <f t="shared" si="10"/>
        <v>0</v>
      </c>
      <c r="M30" s="58">
        <f t="shared" si="10"/>
        <v>0</v>
      </c>
      <c r="N30" s="58">
        <f t="shared" si="10"/>
        <v>0</v>
      </c>
      <c r="O30" s="58">
        <f t="shared" si="10"/>
        <v>0</v>
      </c>
      <c r="P30" s="58">
        <f t="shared" si="10"/>
        <v>0</v>
      </c>
      <c r="Q30" s="58">
        <f t="shared" si="10"/>
        <v>0</v>
      </c>
      <c r="R30" s="58">
        <f t="shared" si="10"/>
        <v>0</v>
      </c>
      <c r="S30" s="38">
        <f t="shared" si="11"/>
        <v>0</v>
      </c>
    </row>
    <row r="31" spans="1:19" ht="12" customHeight="1" x14ac:dyDescent="0.55000000000000004">
      <c r="C31" s="22"/>
      <c r="D31" s="58">
        <f t="shared" si="10"/>
        <v>0</v>
      </c>
      <c r="E31" s="58">
        <f t="shared" si="10"/>
        <v>0</v>
      </c>
      <c r="F31" s="58">
        <f t="shared" si="10"/>
        <v>0</v>
      </c>
      <c r="G31" s="58">
        <f t="shared" si="10"/>
        <v>0</v>
      </c>
      <c r="H31" s="58">
        <f t="shared" si="10"/>
        <v>0</v>
      </c>
      <c r="I31" s="58">
        <f t="shared" si="10"/>
        <v>0</v>
      </c>
      <c r="J31" s="58">
        <f t="shared" si="10"/>
        <v>0</v>
      </c>
      <c r="K31" s="58">
        <f t="shared" si="10"/>
        <v>0</v>
      </c>
      <c r="L31" s="58">
        <f t="shared" si="10"/>
        <v>0</v>
      </c>
      <c r="M31" s="58">
        <f t="shared" si="10"/>
        <v>0</v>
      </c>
      <c r="N31" s="58">
        <f t="shared" si="10"/>
        <v>0</v>
      </c>
      <c r="O31" s="58">
        <f t="shared" si="10"/>
        <v>0</v>
      </c>
      <c r="P31" s="58">
        <f t="shared" si="10"/>
        <v>0</v>
      </c>
      <c r="Q31" s="58">
        <f t="shared" si="10"/>
        <v>0</v>
      </c>
      <c r="R31" s="58">
        <f t="shared" si="10"/>
        <v>0</v>
      </c>
      <c r="S31" s="38">
        <f t="shared" si="11"/>
        <v>0</v>
      </c>
    </row>
    <row r="32" spans="1:19" ht="12" customHeight="1" x14ac:dyDescent="0.55000000000000004">
      <c r="C32" s="22"/>
      <c r="D32" s="58">
        <f t="shared" si="10"/>
        <v>0</v>
      </c>
      <c r="E32" s="58">
        <f t="shared" si="10"/>
        <v>0</v>
      </c>
      <c r="F32" s="58">
        <f t="shared" si="10"/>
        <v>0</v>
      </c>
      <c r="G32" s="58">
        <f t="shared" si="10"/>
        <v>0</v>
      </c>
      <c r="H32" s="58">
        <f t="shared" si="10"/>
        <v>0</v>
      </c>
      <c r="I32" s="58">
        <f t="shared" si="10"/>
        <v>0</v>
      </c>
      <c r="J32" s="58">
        <f t="shared" si="10"/>
        <v>0</v>
      </c>
      <c r="K32" s="58">
        <f t="shared" si="10"/>
        <v>0</v>
      </c>
      <c r="L32" s="58">
        <f t="shared" si="10"/>
        <v>0</v>
      </c>
      <c r="M32" s="58">
        <f t="shared" si="10"/>
        <v>0</v>
      </c>
      <c r="N32" s="58">
        <f t="shared" si="10"/>
        <v>0</v>
      </c>
      <c r="O32" s="58">
        <f t="shared" si="10"/>
        <v>0</v>
      </c>
      <c r="P32" s="58">
        <f t="shared" si="10"/>
        <v>0</v>
      </c>
      <c r="Q32" s="58">
        <f t="shared" si="10"/>
        <v>0</v>
      </c>
      <c r="R32" s="58">
        <f t="shared" si="10"/>
        <v>0</v>
      </c>
      <c r="S32" s="38">
        <f t="shared" si="11"/>
        <v>0</v>
      </c>
    </row>
    <row r="33" spans="2:19" ht="12" customHeight="1" thickBot="1" x14ac:dyDescent="0.6">
      <c r="C33" s="23" t="s">
        <v>10</v>
      </c>
      <c r="D33" s="40">
        <f t="shared" ref="D33:R33" si="12">SUM(D26:D32)</f>
        <v>1500</v>
      </c>
      <c r="E33" s="40">
        <f t="shared" si="12"/>
        <v>1500</v>
      </c>
      <c r="F33" s="40">
        <f t="shared" si="12"/>
        <v>900</v>
      </c>
      <c r="G33" s="40">
        <f t="shared" si="12"/>
        <v>800</v>
      </c>
      <c r="H33" s="40">
        <f t="shared" si="12"/>
        <v>0</v>
      </c>
      <c r="I33" s="40">
        <f t="shared" si="12"/>
        <v>0</v>
      </c>
      <c r="J33" s="40">
        <f t="shared" si="12"/>
        <v>0</v>
      </c>
      <c r="K33" s="40">
        <f t="shared" si="12"/>
        <v>0</v>
      </c>
      <c r="L33" s="40">
        <f t="shared" si="12"/>
        <v>0</v>
      </c>
      <c r="M33" s="40">
        <f t="shared" si="12"/>
        <v>0</v>
      </c>
      <c r="N33" s="40">
        <f t="shared" si="12"/>
        <v>0</v>
      </c>
      <c r="O33" s="40">
        <f t="shared" si="12"/>
        <v>0</v>
      </c>
      <c r="P33" s="40">
        <f t="shared" si="12"/>
        <v>0</v>
      </c>
      <c r="Q33" s="40">
        <f t="shared" si="12"/>
        <v>0</v>
      </c>
      <c r="R33" s="40">
        <f t="shared" si="12"/>
        <v>0</v>
      </c>
      <c r="S33" s="41">
        <f t="shared" si="11"/>
        <v>4700</v>
      </c>
    </row>
    <row r="34" spans="2:19" ht="12" customHeight="1" x14ac:dyDescent="0.55000000000000004">
      <c r="B34" s="26" t="s">
        <v>13</v>
      </c>
      <c r="C34" s="22" t="s">
        <v>25</v>
      </c>
      <c r="D34" s="45">
        <f>D33</f>
        <v>1500</v>
      </c>
      <c r="E34" s="45">
        <f t="shared" ref="E34:R34" si="13">E33</f>
        <v>1500</v>
      </c>
      <c r="F34" s="45">
        <f t="shared" si="13"/>
        <v>900</v>
      </c>
      <c r="G34" s="45">
        <f t="shared" si="13"/>
        <v>800</v>
      </c>
      <c r="H34" s="45">
        <f t="shared" si="13"/>
        <v>0</v>
      </c>
      <c r="I34" s="45">
        <f t="shared" si="13"/>
        <v>0</v>
      </c>
      <c r="J34" s="45">
        <f t="shared" si="13"/>
        <v>0</v>
      </c>
      <c r="K34" s="45">
        <f t="shared" si="13"/>
        <v>0</v>
      </c>
      <c r="L34" s="45">
        <f t="shared" si="13"/>
        <v>0</v>
      </c>
      <c r="M34" s="45">
        <f t="shared" si="13"/>
        <v>0</v>
      </c>
      <c r="N34" s="45">
        <f t="shared" si="13"/>
        <v>0</v>
      </c>
      <c r="O34" s="45">
        <f t="shared" si="13"/>
        <v>0</v>
      </c>
      <c r="P34" s="45">
        <f t="shared" si="13"/>
        <v>0</v>
      </c>
      <c r="Q34" s="45">
        <f t="shared" si="13"/>
        <v>0</v>
      </c>
      <c r="R34" s="45">
        <f t="shared" si="13"/>
        <v>0</v>
      </c>
      <c r="S34" s="38">
        <f t="shared" si="11"/>
        <v>4700</v>
      </c>
    </row>
    <row r="35" spans="2:19" ht="12" customHeight="1" thickBot="1" x14ac:dyDescent="0.6">
      <c r="B35" s="59">
        <v>0.6</v>
      </c>
      <c r="C35" s="28" t="s">
        <v>26</v>
      </c>
      <c r="D35" s="46">
        <f>D33*$B$35</f>
        <v>900</v>
      </c>
      <c r="E35" s="46">
        <f t="shared" ref="E35:R35" si="14">E33*$B$35</f>
        <v>900</v>
      </c>
      <c r="F35" s="46">
        <f t="shared" si="14"/>
        <v>540</v>
      </c>
      <c r="G35" s="46">
        <f t="shared" si="14"/>
        <v>480</v>
      </c>
      <c r="H35" s="46">
        <f t="shared" si="14"/>
        <v>0</v>
      </c>
      <c r="I35" s="46">
        <f t="shared" si="14"/>
        <v>0</v>
      </c>
      <c r="J35" s="46">
        <f t="shared" si="14"/>
        <v>0</v>
      </c>
      <c r="K35" s="46">
        <f t="shared" si="14"/>
        <v>0</v>
      </c>
      <c r="L35" s="46">
        <f t="shared" si="14"/>
        <v>0</v>
      </c>
      <c r="M35" s="46">
        <f t="shared" si="14"/>
        <v>0</v>
      </c>
      <c r="N35" s="46">
        <f t="shared" si="14"/>
        <v>0</v>
      </c>
      <c r="O35" s="46">
        <f t="shared" si="14"/>
        <v>0</v>
      </c>
      <c r="P35" s="46">
        <f t="shared" si="14"/>
        <v>0</v>
      </c>
      <c r="Q35" s="46">
        <f t="shared" si="14"/>
        <v>0</v>
      </c>
      <c r="R35" s="46">
        <f t="shared" si="14"/>
        <v>0</v>
      </c>
      <c r="S35" s="47">
        <f t="shared" si="11"/>
        <v>2820</v>
      </c>
    </row>
    <row r="36" spans="2:19" ht="12" customHeight="1" x14ac:dyDescent="0.55000000000000004">
      <c r="B36" s="61" t="s">
        <v>16</v>
      </c>
      <c r="C36" s="29" t="s">
        <v>27</v>
      </c>
      <c r="D36" s="48">
        <v>1</v>
      </c>
      <c r="E36" s="48">
        <v>1</v>
      </c>
      <c r="F36" s="48">
        <v>1</v>
      </c>
      <c r="G36" s="48">
        <v>1</v>
      </c>
      <c r="H36" s="48">
        <v>0</v>
      </c>
      <c r="I36" s="48">
        <v>0</v>
      </c>
      <c r="J36" s="48">
        <v>0</v>
      </c>
      <c r="K36" s="48">
        <v>0</v>
      </c>
      <c r="L36" s="48">
        <v>0</v>
      </c>
      <c r="M36" s="48">
        <v>0</v>
      </c>
      <c r="N36" s="48">
        <v>0</v>
      </c>
      <c r="O36" s="48">
        <v>0</v>
      </c>
      <c r="P36" s="48">
        <v>0</v>
      </c>
      <c r="Q36" s="48">
        <v>0</v>
      </c>
      <c r="R36" s="48">
        <v>0</v>
      </c>
      <c r="S36" s="49">
        <f t="shared" si="11"/>
        <v>4</v>
      </c>
    </row>
    <row r="37" spans="2:19" ht="12" customHeight="1" x14ac:dyDescent="0.55000000000000004">
      <c r="B37" s="62"/>
      <c r="C37" s="30" t="s">
        <v>28</v>
      </c>
      <c r="D37" s="50">
        <f>ROUNDDOWN(D34*D36,0)</f>
        <v>1500</v>
      </c>
      <c r="E37" s="50">
        <f t="shared" ref="E37:R37" si="15">ROUNDDOWN(E34*E36,0)</f>
        <v>1500</v>
      </c>
      <c r="F37" s="50">
        <f t="shared" si="15"/>
        <v>900</v>
      </c>
      <c r="G37" s="50">
        <f t="shared" si="15"/>
        <v>800</v>
      </c>
      <c r="H37" s="50">
        <f t="shared" si="15"/>
        <v>0</v>
      </c>
      <c r="I37" s="50">
        <f t="shared" si="15"/>
        <v>0</v>
      </c>
      <c r="J37" s="50">
        <f t="shared" si="15"/>
        <v>0</v>
      </c>
      <c r="K37" s="50">
        <f t="shared" si="15"/>
        <v>0</v>
      </c>
      <c r="L37" s="50">
        <f t="shared" si="15"/>
        <v>0</v>
      </c>
      <c r="M37" s="50">
        <f t="shared" si="15"/>
        <v>0</v>
      </c>
      <c r="N37" s="50">
        <f t="shared" si="15"/>
        <v>0</v>
      </c>
      <c r="O37" s="50">
        <f t="shared" si="15"/>
        <v>0</v>
      </c>
      <c r="P37" s="50">
        <f t="shared" si="15"/>
        <v>0</v>
      </c>
      <c r="Q37" s="50">
        <f t="shared" si="15"/>
        <v>0</v>
      </c>
      <c r="R37" s="50">
        <f t="shared" si="15"/>
        <v>0</v>
      </c>
      <c r="S37" s="51">
        <f t="shared" si="11"/>
        <v>4700</v>
      </c>
    </row>
    <row r="38" spans="2:19" ht="12" customHeight="1" thickBot="1" x14ac:dyDescent="0.6">
      <c r="B38" s="63"/>
      <c r="C38" s="31" t="s">
        <v>19</v>
      </c>
      <c r="D38" s="52">
        <f>ROUNDUP(D35*D36,0)</f>
        <v>900</v>
      </c>
      <c r="E38" s="52">
        <f t="shared" ref="E38:R38" si="16">ROUNDUP(E35*E36,0)</f>
        <v>900</v>
      </c>
      <c r="F38" s="52">
        <f t="shared" si="16"/>
        <v>540</v>
      </c>
      <c r="G38" s="52">
        <f t="shared" si="16"/>
        <v>480</v>
      </c>
      <c r="H38" s="52">
        <f t="shared" si="16"/>
        <v>0</v>
      </c>
      <c r="I38" s="52">
        <f t="shared" si="16"/>
        <v>0</v>
      </c>
      <c r="J38" s="52">
        <f t="shared" si="16"/>
        <v>0</v>
      </c>
      <c r="K38" s="52">
        <f t="shared" si="16"/>
        <v>0</v>
      </c>
      <c r="L38" s="52">
        <f t="shared" si="16"/>
        <v>0</v>
      </c>
      <c r="M38" s="52">
        <f t="shared" si="16"/>
        <v>0</v>
      </c>
      <c r="N38" s="52">
        <f t="shared" si="16"/>
        <v>0</v>
      </c>
      <c r="O38" s="52">
        <f t="shared" si="16"/>
        <v>0</v>
      </c>
      <c r="P38" s="52">
        <f t="shared" si="16"/>
        <v>0</v>
      </c>
      <c r="Q38" s="52">
        <f t="shared" si="16"/>
        <v>0</v>
      </c>
      <c r="R38" s="52">
        <f t="shared" si="16"/>
        <v>0</v>
      </c>
      <c r="S38" s="53">
        <f t="shared" si="11"/>
        <v>2820</v>
      </c>
    </row>
    <row r="39" spans="2:19" ht="12" customHeight="1" x14ac:dyDescent="0.55000000000000004">
      <c r="C39" s="32" t="s">
        <v>20</v>
      </c>
      <c r="D39" s="54">
        <f>D38-D37</f>
        <v>-600</v>
      </c>
      <c r="E39" s="54">
        <f t="shared" ref="E39:R39" si="17">E38-E37</f>
        <v>-600</v>
      </c>
      <c r="F39" s="54">
        <f>F38-F37</f>
        <v>-360</v>
      </c>
      <c r="G39" s="54">
        <f t="shared" si="17"/>
        <v>-320</v>
      </c>
      <c r="H39" s="54">
        <f t="shared" si="17"/>
        <v>0</v>
      </c>
      <c r="I39" s="54">
        <f t="shared" si="17"/>
        <v>0</v>
      </c>
      <c r="J39" s="54">
        <f t="shared" si="17"/>
        <v>0</v>
      </c>
      <c r="K39" s="54">
        <f t="shared" si="17"/>
        <v>0</v>
      </c>
      <c r="L39" s="54">
        <f t="shared" si="17"/>
        <v>0</v>
      </c>
      <c r="M39" s="54">
        <f>M38-M37</f>
        <v>0</v>
      </c>
      <c r="N39" s="54">
        <f t="shared" si="17"/>
        <v>0</v>
      </c>
      <c r="O39" s="54">
        <f t="shared" si="17"/>
        <v>0</v>
      </c>
      <c r="P39" s="54">
        <f t="shared" si="17"/>
        <v>0</v>
      </c>
      <c r="Q39" s="54">
        <f t="shared" si="17"/>
        <v>0</v>
      </c>
      <c r="R39" s="54">
        <f t="shared" si="17"/>
        <v>0</v>
      </c>
      <c r="S39" s="43">
        <f t="shared" si="11"/>
        <v>-1880</v>
      </c>
    </row>
    <row r="40" spans="2:19" ht="12" customHeight="1" thickBot="1" x14ac:dyDescent="0.6">
      <c r="C40" s="28" t="s">
        <v>21</v>
      </c>
      <c r="D40" s="55">
        <f>D33-D37+D38</f>
        <v>900</v>
      </c>
      <c r="E40" s="55">
        <f>E33-E37+E38</f>
        <v>900</v>
      </c>
      <c r="F40" s="55">
        <f>F33-F37+F38</f>
        <v>540</v>
      </c>
      <c r="G40" s="55">
        <f>G33-G37+G38</f>
        <v>480</v>
      </c>
      <c r="H40" s="55">
        <f>H33-H37+H38</f>
        <v>0</v>
      </c>
      <c r="I40" s="55">
        <f>I33-I37+I38</f>
        <v>0</v>
      </c>
      <c r="J40" s="55">
        <f>J33-J37+J38</f>
        <v>0</v>
      </c>
      <c r="K40" s="55">
        <f>K33-K37+K38</f>
        <v>0</v>
      </c>
      <c r="L40" s="55">
        <f>L33-L37+L38</f>
        <v>0</v>
      </c>
      <c r="M40" s="55">
        <f>M33-M37+M38</f>
        <v>0</v>
      </c>
      <c r="N40" s="55">
        <f>N33-N37+N38</f>
        <v>0</v>
      </c>
      <c r="O40" s="55">
        <f>O33-O37+O38</f>
        <v>0</v>
      </c>
      <c r="P40" s="55">
        <f>P33-P37+P38</f>
        <v>0</v>
      </c>
      <c r="Q40" s="55">
        <f>Q33-Q37+Q38</f>
        <v>0</v>
      </c>
      <c r="R40" s="55">
        <f>R33-R37+R38</f>
        <v>0</v>
      </c>
      <c r="S40" s="47">
        <f>SUM(D40:R40)</f>
        <v>2820</v>
      </c>
    </row>
    <row r="41" spans="2:19" ht="12" customHeight="1" x14ac:dyDescent="0.55000000000000004"/>
  </sheetData>
  <mergeCells count="2">
    <mergeCell ref="B17:B19"/>
    <mergeCell ref="B36:B38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(月給）休業手当計算シート</vt:lpstr>
      <vt:lpstr>（時給）休業手当計算シート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林 哲也</dc:creator>
  <cp:lastModifiedBy>林 哲也</cp:lastModifiedBy>
  <dcterms:created xsi:type="dcterms:W3CDTF">2020-04-11T05:46:34Z</dcterms:created>
  <dcterms:modified xsi:type="dcterms:W3CDTF">2020-05-26T02:24:25Z</dcterms:modified>
</cp:coreProperties>
</file>